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tables/table5.xml" ContentType="application/vnd.openxmlformats-officedocument.spreadsheetml.table+xml"/>
  <Override PartName="/xl/comments3.xml" ContentType="application/vnd.openxmlformats-officedocument.spreadsheetml.comments+xml"/>
  <Override PartName="/xl/tables/table6.xml" ContentType="application/vnd.openxmlformats-officedocument.spreadsheetml.table+xml"/>
  <Override PartName="/xl/comments4.xml" ContentType="application/vnd.openxmlformats-officedocument.spreadsheetml.comments+xml"/>
  <Override PartName="/xl/drawings/drawing6.xml" ContentType="application/vnd.openxmlformats-officedocument.drawing+xml"/>
  <Override PartName="/xl/tables/table7.xml" ContentType="application/vnd.openxmlformats-officedocument.spreadsheetml.table+xml"/>
  <Override PartName="/xl/comments5.xml" ContentType="application/vnd.openxmlformats-officedocument.spreadsheetml.comments+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6.xml" ContentType="application/vnd.openxmlformats-officedocument.spreadsheetml.comments+xml"/>
  <Override PartName="/xl/drawings/drawing7.xml" ContentType="application/vnd.openxmlformats-officedocument.drawing+xml"/>
  <Override PartName="/xl/tables/table11.xml" ContentType="application/vnd.openxmlformats-officedocument.spreadsheetml.table+xml"/>
  <Override PartName="/xl/comments7.xml" ContentType="application/vnd.openxmlformats-officedocument.spreadsheetml.comments+xml"/>
  <Override PartName="/xl/tables/table12.xml" ContentType="application/vnd.openxmlformats-officedocument.spreadsheetml.table+xml"/>
  <Override PartName="/xl/comments8.xml" ContentType="application/vnd.openxmlformats-officedocument.spreadsheetml.comments+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autoCompressPictures="0"/>
  <bookViews>
    <workbookView xWindow="0" yWindow="0" windowWidth="20490" windowHeight="7755" tabRatio="944" firstSheet="5" activeTab="11"/>
  </bookViews>
  <sheets>
    <sheet name="Menu" sheetId="18" r:id="rId1"/>
    <sheet name="Project Instructions" sheetId="19" r:id="rId2"/>
    <sheet name="March Transactions" sheetId="20" r:id="rId3"/>
    <sheet name="Chart of Accounts" sheetId="16" r:id="rId4"/>
    <sheet name="1 - Journal Entries" sheetId="1" r:id="rId5"/>
    <sheet name="2 - General Ledger" sheetId="5" r:id="rId6"/>
    <sheet name="3 - Trial Balance" sheetId="21" r:id="rId7"/>
    <sheet name="4&amp;5 Adjusting Entries" sheetId="22" r:id="rId8"/>
    <sheet name="6 - Adjusted TB" sheetId="23" r:id="rId9"/>
    <sheet name="7 - Financial Statements" sheetId="3" r:id="rId10"/>
    <sheet name="8&amp;9- Closing Entries" sheetId="24" r:id="rId11"/>
    <sheet name="10- Post Closing Trial Balance" sheetId="25" r:id="rId12"/>
    <sheet name="11- Ratios" sheetId="27" r:id="rId13"/>
    <sheet name="12- Interpretation of Ratios" sheetId="28" r:id="rId14"/>
    <sheet name="Grading Rubric (2)" sheetId="29" r:id="rId15"/>
  </sheets>
  <definedNames>
    <definedName name="_xlnm.Print_Area" localSheetId="4">'1 - Journal Entries'!$A$1:$G$49</definedName>
    <definedName name="_xlnm.Print_Area" localSheetId="11">'10- Post Closing Trial Balance'!$B$1:$F$37</definedName>
    <definedName name="_xlnm.Print_Area" localSheetId="6">'3 - Trial Balance'!$B$1:$F$36</definedName>
    <definedName name="_xlnm.Print_Area" localSheetId="7">'4&amp;5 Adjusting Entries'!$A$1:$G$26</definedName>
    <definedName name="_xlnm.Print_Area" localSheetId="8">'6 - Adjusted TB'!$B$1:$F$37</definedName>
    <definedName name="_xlnm.Print_Area" localSheetId="10">'8&amp;9- Closing Entries'!$A$1:$G$38</definedName>
    <definedName name="_xlnm.Print_Area" localSheetId="1">'Project Instructions'!$A$1:$I$32</definedName>
  </definedNames>
  <calcPr calcId="152511" concurrentCalc="0"/>
  <customWorkbookViews>
    <customWorkbookView name="Nicole's view" guid="{C4940F94-6954-4CD4-9223-1EC743D63FDD}" includePrintSettings="0" includeHiddenRowCol="0" maximized="1" xWindow="1" yWindow="1" windowWidth="1436" windowHeight="636" tabRatio="964" activeSheetId="14"/>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D16" i="24" l="1"/>
  <c r="D12" i="24"/>
  <c r="D11" i="24"/>
  <c r="D9" i="24"/>
  <c r="D8" i="24"/>
  <c r="E18" i="24"/>
  <c r="D18" i="25"/>
  <c r="C16" i="25"/>
  <c r="D14" i="25"/>
  <c r="C13" i="25"/>
  <c r="C11" i="25"/>
  <c r="C10" i="25"/>
  <c r="C9" i="25"/>
  <c r="C8" i="25"/>
  <c r="C7" i="25"/>
  <c r="D6" i="25"/>
  <c r="C5" i="25"/>
  <c r="C67" i="5"/>
  <c r="D36" i="21"/>
  <c r="G17" i="21"/>
  <c r="C8" i="3"/>
  <c r="C10" i="3"/>
  <c r="B13" i="3"/>
  <c r="B14" i="3"/>
  <c r="B15" i="3"/>
  <c r="B16" i="3"/>
  <c r="B17" i="3"/>
  <c r="B18" i="3"/>
  <c r="B19" i="3"/>
  <c r="B20" i="3"/>
  <c r="C20" i="3"/>
  <c r="C22" i="3"/>
  <c r="F9" i="3"/>
  <c r="F10" i="3"/>
  <c r="F11" i="3"/>
  <c r="F12" i="3"/>
  <c r="I24" i="3"/>
  <c r="I25" i="3"/>
  <c r="I27" i="3"/>
  <c r="I20" i="3"/>
  <c r="I10" i="3"/>
  <c r="I14" i="3"/>
  <c r="I8" i="3"/>
  <c r="I17" i="3"/>
  <c r="D18" i="23"/>
  <c r="B9" i="3"/>
  <c r="B10" i="3"/>
  <c r="B11" i="3"/>
  <c r="B12" i="3"/>
  <c r="B21" i="3"/>
  <c r="B22" i="3"/>
  <c r="C86" i="5"/>
  <c r="B85" i="5"/>
  <c r="C5" i="23"/>
  <c r="C11" i="23"/>
  <c r="B45" i="5"/>
  <c r="C7" i="23"/>
  <c r="C8" i="23"/>
  <c r="C9" i="23"/>
  <c r="C10" i="23"/>
  <c r="C13" i="23"/>
  <c r="C16" i="23"/>
  <c r="C37" i="23"/>
  <c r="D6" i="23"/>
  <c r="D14" i="23"/>
  <c r="D37" i="23"/>
  <c r="F37" i="23"/>
  <c r="C68" i="5"/>
  <c r="F67" i="5"/>
  <c r="C50" i="5"/>
  <c r="F59" i="5"/>
  <c r="B36" i="5"/>
  <c r="B18" i="5"/>
  <c r="B28" i="5"/>
  <c r="C82" i="5"/>
  <c r="G10" i="1"/>
  <c r="G7" i="5"/>
  <c r="G8" i="5"/>
  <c r="B15" i="5"/>
  <c r="C15" i="5"/>
  <c r="B16" i="5"/>
  <c r="B25" i="5"/>
  <c r="F25" i="5"/>
  <c r="B42" i="5"/>
  <c r="F42" i="5"/>
  <c r="F50" i="5"/>
  <c r="B90" i="5"/>
  <c r="F75" i="5"/>
  <c r="C75" i="5"/>
  <c r="C60" i="5"/>
  <c r="C61" i="5"/>
  <c r="E12" i="1"/>
  <c r="E8" i="22"/>
  <c r="D7" i="22"/>
  <c r="E6" i="22"/>
  <c r="D5" i="22"/>
  <c r="D37" i="25"/>
  <c r="C37" i="25"/>
  <c r="D25" i="22"/>
  <c r="E37" i="24"/>
  <c r="D37" i="24"/>
  <c r="C36" i="21"/>
  <c r="E25" i="22"/>
  <c r="E48" i="1"/>
  <c r="D48" i="1"/>
</calcChain>
</file>

<file path=xl/comments1.xml><?xml version="1.0" encoding="utf-8"?>
<comments xmlns="http://schemas.openxmlformats.org/spreadsheetml/2006/main">
  <authors>
    <author>Harris, Nicole</author>
  </authors>
  <commentList>
    <comment ref="D48" authorId="0">
      <text>
        <r>
          <rPr>
            <b/>
            <sz val="9"/>
            <color indexed="81"/>
            <rFont val="Tahoma"/>
            <family val="2"/>
          </rPr>
          <t xml:space="preserve">Debits = $38,090
</t>
        </r>
      </text>
    </comment>
    <comment ref="E48" authorId="0">
      <text>
        <r>
          <rPr>
            <b/>
            <sz val="9"/>
            <color indexed="81"/>
            <rFont val="Tahoma"/>
            <family val="2"/>
          </rPr>
          <t xml:space="preserve">Credits = $38,090
</t>
        </r>
      </text>
    </comment>
  </commentList>
</comments>
</file>

<file path=xl/comments2.xml><?xml version="1.0" encoding="utf-8"?>
<comments xmlns="http://schemas.openxmlformats.org/spreadsheetml/2006/main">
  <authors>
    <author>DeVry</author>
  </authors>
  <commentList>
    <comment ref="B3" authorId="0">
      <text>
        <r>
          <rPr>
            <b/>
            <sz val="8"/>
            <color indexed="81"/>
            <rFont val="Tahoma"/>
            <family val="2"/>
          </rPr>
          <t>The balance of the Cash account after posting journal entries for Part A should be $18,060
.</t>
        </r>
      </text>
    </comment>
  </commentList>
</comments>
</file>

<file path=xl/comments3.xml><?xml version="1.0" encoding="utf-8"?>
<comments xmlns="http://schemas.openxmlformats.org/spreadsheetml/2006/main">
  <authors>
    <author>User</author>
  </authors>
  <commentList>
    <comment ref="C36" authorId="0">
      <text>
        <r>
          <rPr>
            <b/>
            <sz val="8"/>
            <color indexed="81"/>
            <rFont val="Tahoma"/>
            <family val="2"/>
          </rPr>
          <t>Debit Balance = $30,400</t>
        </r>
        <r>
          <rPr>
            <sz val="8"/>
            <color indexed="81"/>
            <rFont val="Tahoma"/>
            <family val="2"/>
          </rPr>
          <t xml:space="preserve">
</t>
        </r>
      </text>
    </comment>
    <comment ref="D36" authorId="0">
      <text>
        <r>
          <rPr>
            <b/>
            <sz val="8"/>
            <color indexed="81"/>
            <rFont val="Tahoma"/>
            <family val="2"/>
          </rPr>
          <t>Credit Balance = $30,400</t>
        </r>
        <r>
          <rPr>
            <sz val="8"/>
            <color indexed="81"/>
            <rFont val="Tahoma"/>
            <family val="2"/>
          </rPr>
          <t xml:space="preserve">
</t>
        </r>
      </text>
    </comment>
  </commentList>
</comments>
</file>

<file path=xl/comments4.xml><?xml version="1.0" encoding="utf-8"?>
<comments xmlns="http://schemas.openxmlformats.org/spreadsheetml/2006/main">
  <authors>
    <author>Bruce</author>
  </authors>
  <commentList>
    <comment ref="D25" authorId="0">
      <text>
        <r>
          <rPr>
            <b/>
            <sz val="9"/>
            <color indexed="81"/>
            <rFont val="Tahoma"/>
            <family val="2"/>
          </rPr>
          <t xml:space="preserve">Balance $ 835.00
</t>
        </r>
      </text>
    </comment>
    <comment ref="E25" authorId="0">
      <text>
        <r>
          <rPr>
            <b/>
            <sz val="9"/>
            <color indexed="81"/>
            <rFont val="Tahoma"/>
            <family val="2"/>
          </rPr>
          <t xml:space="preserve">Balance $835.00
</t>
        </r>
      </text>
    </comment>
  </commentList>
</comments>
</file>

<file path=xl/comments5.xml><?xml version="1.0" encoding="utf-8"?>
<comments xmlns="http://schemas.openxmlformats.org/spreadsheetml/2006/main">
  <authors>
    <author>User</author>
  </authors>
  <commentList>
    <comment ref="C37" authorId="0">
      <text>
        <r>
          <rPr>
            <b/>
            <sz val="8"/>
            <color indexed="81"/>
            <rFont val="Tahoma"/>
            <family val="2"/>
          </rPr>
          <t xml:space="preserve">Debit Balance = $30,585
</t>
        </r>
      </text>
    </comment>
    <comment ref="D37" authorId="0">
      <text>
        <r>
          <rPr>
            <b/>
            <sz val="8"/>
            <color indexed="81"/>
            <rFont val="Tahoma"/>
            <family val="2"/>
          </rPr>
          <t xml:space="preserve">Credit Balance = $30,585
</t>
        </r>
        <r>
          <rPr>
            <sz val="8"/>
            <color indexed="81"/>
            <rFont val="Tahoma"/>
            <family val="2"/>
          </rPr>
          <t xml:space="preserve">
</t>
        </r>
      </text>
    </comment>
  </commentList>
</comments>
</file>

<file path=xl/comments6.xml><?xml version="1.0" encoding="utf-8"?>
<comments xmlns="http://schemas.openxmlformats.org/spreadsheetml/2006/main">
  <authors>
    <author>User</author>
  </authors>
  <commentList>
    <comment ref="F12" authorId="0">
      <text>
        <r>
          <rPr>
            <b/>
            <sz val="8"/>
            <color indexed="81"/>
            <rFont val="Tahoma"/>
            <family val="2"/>
          </rPr>
          <t xml:space="preserve">Retained Earnings = $1,025
</t>
        </r>
        <r>
          <rPr>
            <sz val="8"/>
            <color indexed="81"/>
            <rFont val="Tahoma"/>
            <family val="2"/>
          </rPr>
          <t xml:space="preserve">
</t>
        </r>
      </text>
    </comment>
    <comment ref="I14" authorId="0">
      <text>
        <r>
          <rPr>
            <b/>
            <sz val="8"/>
            <color indexed="81"/>
            <rFont val="Tahoma"/>
            <family val="2"/>
          </rPr>
          <t>$26,140</t>
        </r>
      </text>
    </comment>
    <comment ref="C22" authorId="0">
      <text>
        <r>
          <rPr>
            <b/>
            <sz val="8"/>
            <color indexed="81"/>
            <rFont val="Tahoma"/>
            <family val="2"/>
          </rPr>
          <t xml:space="preserve">Net Income = $2,025
</t>
        </r>
        <r>
          <rPr>
            <sz val="8"/>
            <color indexed="81"/>
            <rFont val="Tahoma"/>
            <family val="2"/>
          </rPr>
          <t xml:space="preserve">
</t>
        </r>
      </text>
    </comment>
    <comment ref="I27" authorId="0">
      <text>
        <r>
          <rPr>
            <b/>
            <sz val="8"/>
            <color indexed="81"/>
            <rFont val="Tahoma"/>
            <family val="2"/>
          </rPr>
          <t>$26,140</t>
        </r>
        <r>
          <rPr>
            <sz val="8"/>
            <color indexed="81"/>
            <rFont val="Tahoma"/>
            <family val="2"/>
          </rPr>
          <t xml:space="preserve">
</t>
        </r>
      </text>
    </comment>
  </commentList>
</comments>
</file>

<file path=xl/comments7.xml><?xml version="1.0" encoding="utf-8"?>
<comments xmlns="http://schemas.openxmlformats.org/spreadsheetml/2006/main">
  <authors>
    <author>Bruce</author>
  </authors>
  <commentList>
    <comment ref="D37" authorId="0">
      <text>
        <r>
          <rPr>
            <b/>
            <sz val="9"/>
            <color indexed="81"/>
            <rFont val="Tahoma"/>
            <family val="2"/>
          </rPr>
          <t xml:space="preserve">Debit $9,675
</t>
        </r>
      </text>
    </comment>
    <comment ref="E37" authorId="0">
      <text>
        <r>
          <rPr>
            <b/>
            <sz val="9"/>
            <color indexed="81"/>
            <rFont val="Tahoma"/>
            <family val="2"/>
          </rPr>
          <t xml:space="preserve">Credit $9,675
</t>
        </r>
      </text>
    </comment>
  </commentList>
</comments>
</file>

<file path=xl/comments8.xml><?xml version="1.0" encoding="utf-8"?>
<comments xmlns="http://schemas.openxmlformats.org/spreadsheetml/2006/main">
  <authors>
    <author>User</author>
  </authors>
  <commentList>
    <comment ref="C37" authorId="0">
      <text>
        <r>
          <rPr>
            <b/>
            <sz val="8"/>
            <color indexed="81"/>
            <rFont val="Tahoma"/>
            <family val="2"/>
          </rPr>
          <t>Debits = $26,260</t>
        </r>
      </text>
    </comment>
    <comment ref="D37" authorId="0">
      <text>
        <r>
          <rPr>
            <b/>
            <sz val="8"/>
            <color indexed="81"/>
            <rFont val="Tahoma"/>
            <family val="2"/>
          </rPr>
          <t>Credits = 26,260</t>
        </r>
      </text>
    </comment>
  </commentList>
</comments>
</file>

<file path=xl/sharedStrings.xml><?xml version="1.0" encoding="utf-8"?>
<sst xmlns="http://schemas.openxmlformats.org/spreadsheetml/2006/main" count="531" uniqueCount="317">
  <si>
    <t>ACCT 212: Course Project</t>
  </si>
  <si>
    <t>Requirement</t>
  </si>
  <si>
    <t>Requirement Description</t>
  </si>
  <si>
    <t>Worksheet Name</t>
  </si>
  <si>
    <t>Prepare the Journal Entries in the General Journal</t>
  </si>
  <si>
    <t>1 - Journal Entries</t>
  </si>
  <si>
    <t>Post Journal Entries to the General Ledger</t>
  </si>
  <si>
    <t>2 - General Ledger</t>
  </si>
  <si>
    <t>Prepare a Trial Balance</t>
  </si>
  <si>
    <t>3 - Trial Balance</t>
  </si>
  <si>
    <t>Prepare the Adjusting Entries</t>
  </si>
  <si>
    <t>4 &amp;5 - Adjusting Entries</t>
  </si>
  <si>
    <t>Post Adjusting Entries to the General Ledger</t>
  </si>
  <si>
    <t>4 &amp;5 -Adjusting Entries ( Use worksheet #2)</t>
  </si>
  <si>
    <t>Prepare an Adjusted Trial Balance</t>
  </si>
  <si>
    <t>6- Adjusted TB</t>
  </si>
  <si>
    <t>Prepare the Financial Statements</t>
  </si>
  <si>
    <t>7 - Financial Statements</t>
  </si>
  <si>
    <t>Prepare the Closing Entries</t>
  </si>
  <si>
    <t>8&amp;9 - Closing Entries ( use worksheet #2)</t>
  </si>
  <si>
    <t>Post Closing Entries to the General Ledger</t>
  </si>
  <si>
    <t>8&amp;9- General Ledger</t>
  </si>
  <si>
    <t>Prepare the Post Closing Trial Balance</t>
  </si>
  <si>
    <t>10 - Post Closing Trial Balance</t>
  </si>
  <si>
    <t>Compute Ratios</t>
  </si>
  <si>
    <t>11-Ratios</t>
  </si>
  <si>
    <t>Interpret the Ratios</t>
  </si>
  <si>
    <t>12-Interpretation of Ratios</t>
  </si>
  <si>
    <t>Course Project Overview</t>
  </si>
  <si>
    <t xml:space="preserve">The Course Project consists of 10 Requirements for you to complete. The Course Project is due at the end of  Week 6. See the Syllabus section ”Due Dates for Assignments &amp; Exams” for due date information. All of the information you need to complete the Course Project is located in this Workbook.  
• There are eight worksheets in the workbook you will need to complete.
• A list of March transactions
• A Chart of Accounts reference sheet
• A Grading Rubric to help explain what is expected.
• Each worksheet has the Check Figures embedded as a comment.
</t>
  </si>
  <si>
    <t>Scenario</t>
  </si>
  <si>
    <t>You’ve just secured a new client in your accounting practice, Bethany's Bicycle Corporation (BBC), a brand new small business specializing in bicycle repair. The owner, Bethany Beck, is a terrific cyclist and bike repair specialist, but definitely not an accountant. Your job is to helpBethany put his affairs in order. Luckily Bethany has only been in operation for a month and things have not gotten too out of hand yet! Bethany has to submit his financial statements to her investors and doesn’t know where to begin. It’s your job to go through the complete Accounting cycle to prepare the financial statements for the BBC.</t>
  </si>
  <si>
    <t>Requirements</t>
  </si>
  <si>
    <t>Guidelines</t>
  </si>
  <si>
    <t>Use the embedded assistance in the template, guidance in your textbook, and examples in the weekly lectures to complete this project.  Should you have any questions contact your professor.</t>
  </si>
  <si>
    <t>During its first month of operation, the Bethany's Bicycle Corporation, which specializes in bicycle repairs, completed the following transactions.</t>
  </si>
  <si>
    <t>March Transactions</t>
  </si>
  <si>
    <t>Date</t>
  </si>
  <si>
    <t>Transaction Description</t>
  </si>
  <si>
    <t>March 1</t>
  </si>
  <si>
    <t>Began business by making a deposit in a company bank account of $20,000, in exchange for 2,000 shares of $10 par value common stock.</t>
  </si>
  <si>
    <t>Paid the premium on a 1-year insurance policy, $2,400.</t>
  </si>
  <si>
    <t>Paid the current month's store rent expense, $1,900.</t>
  </si>
  <si>
    <t>March 3</t>
  </si>
  <si>
    <t>Purchased repair equipment from Andrew Company, $5,800. Paid $1,000 down and the balance was placed on account.  Payments will be $400.00 per month for 12 months. The first payment is due 4/1. Note: Use Accounts Payable for the Balance Due.</t>
  </si>
  <si>
    <t>March 8</t>
  </si>
  <si>
    <t>Purchased repair supplies from Jackson Company on credit, $650.</t>
  </si>
  <si>
    <t>March 10</t>
  </si>
  <si>
    <t>Paid telephone bill for March, $340.</t>
  </si>
  <si>
    <t>March 11</t>
  </si>
  <si>
    <t>Cash bicycle repair revenue for the first third of March, $1,650.</t>
  </si>
  <si>
    <t>March 18</t>
  </si>
  <si>
    <t>Made payment to Jackson Company, $400.</t>
  </si>
  <si>
    <t>March 20</t>
  </si>
  <si>
    <t>Cash bicycle repair revenue for the second third of March, $2,450.</t>
  </si>
  <si>
    <t>March 31</t>
  </si>
  <si>
    <t>Cash bicycle repair revenue for the last third of March, $1,250.</t>
  </si>
  <si>
    <t>Paid the current month's electice bill, $250.</t>
  </si>
  <si>
    <t>Declared and paid cash dividend of $1,000.</t>
  </si>
  <si>
    <t>Use the following account descriptions for journal entries.</t>
  </si>
  <si>
    <t>Chart of Accounts</t>
  </si>
  <si>
    <t>Account Type</t>
  </si>
  <si>
    <t>Account Number</t>
  </si>
  <si>
    <t>Account Title</t>
  </si>
  <si>
    <t>Normal Balance</t>
  </si>
  <si>
    <t>Assets</t>
  </si>
  <si>
    <t xml:space="preserve">Cash </t>
  </si>
  <si>
    <t>Debit</t>
  </si>
  <si>
    <t xml:space="preserve">Prepaid Insurance </t>
  </si>
  <si>
    <t>Repair Supplies</t>
  </si>
  <si>
    <t xml:space="preserve">Repair Equipment </t>
  </si>
  <si>
    <t xml:space="preserve">Accum Dep -Repair Equipment </t>
  </si>
  <si>
    <t>Credit</t>
  </si>
  <si>
    <t>Liabilities</t>
  </si>
  <si>
    <t xml:space="preserve">Accounts Payable </t>
  </si>
  <si>
    <t>Income Tax Payable</t>
  </si>
  <si>
    <t>Stockholders Equity</t>
  </si>
  <si>
    <t xml:space="preserve">Common Stock </t>
  </si>
  <si>
    <t xml:space="preserve">Retained Earnings </t>
  </si>
  <si>
    <t xml:space="preserve">Dividends </t>
  </si>
  <si>
    <t>Revenue</t>
  </si>
  <si>
    <t>Bicycle Repair Revenue</t>
  </si>
  <si>
    <t>Expenses</t>
  </si>
  <si>
    <t xml:space="preserve">Store Rent Expense </t>
  </si>
  <si>
    <t xml:space="preserve">Telephone Expense </t>
  </si>
  <si>
    <t xml:space="preserve">Insurance Expense </t>
  </si>
  <si>
    <t xml:space="preserve">Repair Supplies Expense </t>
  </si>
  <si>
    <t xml:space="preserve">Dep Expense - Repair Equipment </t>
  </si>
  <si>
    <t xml:space="preserve">Income Tax Expense </t>
  </si>
  <si>
    <t>Electric Expense</t>
  </si>
  <si>
    <r>
      <rPr>
        <b/>
        <sz val="11"/>
        <rFont val="Century Gothic"/>
        <family val="2"/>
      </rPr>
      <t>REQUIREMENT #1:</t>
    </r>
    <r>
      <rPr>
        <sz val="11"/>
        <rFont val="Century Gothic"/>
        <family val="2"/>
      </rPr>
      <t xml:space="preserve"> Prepare journal entries to record the March transactions in the General Journal below. </t>
    </r>
    <r>
      <rPr>
        <i/>
        <sz val="11"/>
        <rFont val="Century Gothic"/>
        <family val="2"/>
      </rPr>
      <t>Remember that Debits must equal Credits—All of your Journal Entries should balance.</t>
    </r>
  </si>
  <si>
    <t>General Journal</t>
  </si>
  <si>
    <t>Account Number from Chart of Accounts tab</t>
  </si>
  <si>
    <t>Account Title from Chart of Accounts tab</t>
  </si>
  <si>
    <t>Cash</t>
  </si>
  <si>
    <t>Common Stock</t>
  </si>
  <si>
    <t>Prepaid Insurance</t>
  </si>
  <si>
    <t>Store Rent Expense</t>
  </si>
  <si>
    <t>Repair Equipment</t>
  </si>
  <si>
    <t>Telephone Expense</t>
  </si>
  <si>
    <t>Accounts Payable</t>
  </si>
  <si>
    <r>
      <t xml:space="preserve">REQUIREMENT #2: </t>
    </r>
    <r>
      <rPr>
        <sz val="11"/>
        <rFont val="Century Gothic"/>
        <family val="2"/>
      </rPr>
      <t>Post the March journal entries to the following T-Accounts and compute ending balances.</t>
    </r>
  </si>
  <si>
    <t>Cash (111)</t>
  </si>
  <si>
    <t>Bicycle Repair Revenue (411)</t>
  </si>
  <si>
    <t>Prepaid Insurance (117)</t>
  </si>
  <si>
    <t>Store Rent Expense (511)</t>
  </si>
  <si>
    <t>Repair Supplies (119)</t>
  </si>
  <si>
    <t>Telephone Expense (512)</t>
  </si>
  <si>
    <t>Repair Equipment (144)</t>
  </si>
  <si>
    <t>Insurance Expense (513)</t>
  </si>
  <si>
    <t>Accum. Depr.-Repair Equipment (145)</t>
  </si>
  <si>
    <t>Repair Supplies Expense (514)</t>
  </si>
  <si>
    <t>Accounts Payable (212)</t>
  </si>
  <si>
    <t>Depr. Exp.-Repair Equipment (515)</t>
  </si>
  <si>
    <t>Income Taxes Payable (213)</t>
  </si>
  <si>
    <t>Income Taxes Expense (516)</t>
  </si>
  <si>
    <t>Common Stock (311)</t>
  </si>
  <si>
    <t>Electric Expense (517)</t>
  </si>
  <si>
    <t>Retained Earnings (312)</t>
  </si>
  <si>
    <t>Dividends (313)</t>
  </si>
  <si>
    <r>
      <rPr>
        <b/>
        <sz val="11"/>
        <rFont val="Century Gothic"/>
        <family val="2"/>
      </rPr>
      <t>REQUIREMENT #3</t>
    </r>
    <r>
      <rPr>
        <sz val="11"/>
        <rFont val="Century Gothic"/>
        <family val="2"/>
      </rPr>
      <t>: Prepare a trial balance for March in the space below.</t>
    </r>
  </si>
  <si>
    <t>Bethany's Bicycle Corporation
Trial Balance
March 31</t>
  </si>
  <si>
    <t>Account</t>
  </si>
  <si>
    <t>Balance</t>
  </si>
  <si>
    <t>Number</t>
  </si>
  <si>
    <t xml:space="preserve"> Title</t>
  </si>
  <si>
    <r>
      <t xml:space="preserve">Requirement #4: </t>
    </r>
    <r>
      <rPr>
        <sz val="11"/>
        <rFont val="Century Gothic"/>
        <family val="2"/>
      </rPr>
      <t xml:space="preserve">Prepare adjusting entries using the following information in the General Journal below. Show your calculations!    
a) One month's insurance has expired.      
b) The remaining inventory of repair supplies is $200.    
c) The estimated depreciation on repair equipment is $120.       
d) The estimated income taxes are $65.   </t>
    </r>
  </si>
  <si>
    <r>
      <t>Requirement #5</t>
    </r>
    <r>
      <rPr>
        <sz val="11"/>
        <rFont val="Century Gothic"/>
        <family val="2"/>
      </rPr>
      <t xml:space="preserve">: Post the adjusting entries on March 31 below to the General Ledger T-accounts (Step 2) and compute adjusted balances. Just add to the balances that are already listed. </t>
    </r>
  </si>
  <si>
    <t>Requirement #4</t>
  </si>
  <si>
    <r>
      <rPr>
        <b/>
        <sz val="11"/>
        <rFont val="Century Gothic"/>
        <family val="2"/>
      </rPr>
      <t>REQUIREMENT #6</t>
    </r>
    <r>
      <rPr>
        <sz val="11"/>
        <rFont val="Century Gothic"/>
        <family val="2"/>
      </rPr>
      <t>: Prepare an Adjusted Trial Balance in the space below.</t>
    </r>
  </si>
  <si>
    <t>Bethany's BicycleCorporation
Adjusted Trial Balance
March 31</t>
  </si>
  <si>
    <r>
      <t xml:space="preserve">Requirement #7: </t>
    </r>
    <r>
      <rPr>
        <sz val="11"/>
        <rFont val="Century Gothic"/>
        <family val="2"/>
      </rPr>
      <t>Prepare the financial statements for Bethany's Bicycle Corporation as of March 31 in the space below.       
You will only be preparing the Income Statement, Statement of Retained Earning, and the Balance Sheet.       
The Statement of Cash Flows is a required Financial Statement, but is not required for this project.</t>
    </r>
  </si>
  <si>
    <t>Bethany's Bicycle Corporation</t>
  </si>
  <si>
    <t>Income Statement</t>
  </si>
  <si>
    <t>Statement of Retained Earnings</t>
  </si>
  <si>
    <t>Balance Sheet</t>
  </si>
  <si>
    <t>For the Month Ending March 31</t>
  </si>
  <si>
    <t>Revenues:</t>
  </si>
  <si>
    <t>Retained Earnings, March 1</t>
  </si>
  <si>
    <t>Assets:</t>
  </si>
  <si>
    <t>Add: Net Income</t>
  </si>
  <si>
    <t>Total Revenue</t>
  </si>
  <si>
    <t>Subtotal</t>
  </si>
  <si>
    <r>
      <rPr>
        <b/>
        <i/>
        <u/>
        <sz val="10"/>
        <rFont val="Century Gothic"/>
        <family val="2"/>
        <scheme val="minor"/>
      </rPr>
      <t>Less</t>
    </r>
    <r>
      <rPr>
        <sz val="10"/>
        <rFont val="Century Gothic"/>
        <family val="2"/>
        <scheme val="minor"/>
      </rPr>
      <t>: Dividends</t>
    </r>
  </si>
  <si>
    <t>Expenses:</t>
  </si>
  <si>
    <t>Retained Earnings, March 31</t>
  </si>
  <si>
    <r>
      <rPr>
        <b/>
        <i/>
        <u/>
        <sz val="10"/>
        <rFont val="Century Gothic"/>
        <family val="2"/>
        <scheme val="minor"/>
      </rPr>
      <t>Less:</t>
    </r>
    <r>
      <rPr>
        <sz val="10"/>
        <rFont val="Century Gothic"/>
        <family val="2"/>
        <scheme val="minor"/>
      </rPr>
      <t xml:space="preserve"> Accum. Depr.</t>
    </r>
  </si>
  <si>
    <t>Total Assets</t>
  </si>
  <si>
    <t>Insurance Expense</t>
  </si>
  <si>
    <t>Repair Supplies Exp.</t>
  </si>
  <si>
    <t>Liabilities and Stockholders' Equity</t>
  </si>
  <si>
    <t>Depreciation Exp.</t>
  </si>
  <si>
    <t>Liabilities:</t>
  </si>
  <si>
    <t>Income Taxes Expense</t>
  </si>
  <si>
    <t>Income Taxes Payable</t>
  </si>
  <si>
    <t xml:space="preserve">   Total Expenses</t>
  </si>
  <si>
    <t>Total Liabilities</t>
  </si>
  <si>
    <t>Net Income</t>
  </si>
  <si>
    <t>Stockholders' Equity:</t>
  </si>
  <si>
    <t>Retained Earnings</t>
  </si>
  <si>
    <t>Total Stockholders' Equity</t>
  </si>
  <si>
    <t>Total Liabilities &amp; Stockholders' Equity</t>
  </si>
  <si>
    <r>
      <rPr>
        <b/>
        <sz val="11"/>
        <rFont val="Century Gothic"/>
        <family val="2"/>
      </rPr>
      <t>Requirement #8:</t>
    </r>
    <r>
      <rPr>
        <sz val="11"/>
        <rFont val="Century Gothic"/>
        <family val="2"/>
      </rPr>
      <t xml:space="preserve"> Prepare the closing entries at March 31 in the General Journal below. </t>
    </r>
    <r>
      <rPr>
        <i/>
        <sz val="11"/>
        <rFont val="Century Gothic"/>
        <family val="2"/>
      </rPr>
      <t>Hint:</t>
    </r>
    <r>
      <rPr>
        <sz val="11"/>
        <rFont val="Century Gothic"/>
        <family val="2"/>
      </rPr>
      <t xml:space="preserve">Use the balances for each account which appear on the Adjusted     
Trial Balance for your closing entries.     </t>
    </r>
    <r>
      <rPr>
        <b/>
        <sz val="11"/>
        <rFont val="Century Gothic"/>
        <family val="2"/>
      </rPr>
      <t xml:space="preserve">
</t>
    </r>
  </si>
  <si>
    <r>
      <rPr>
        <b/>
        <sz val="11"/>
        <rFont val="Century Gothic"/>
        <family val="2"/>
      </rPr>
      <t>Requirement #9</t>
    </r>
    <r>
      <rPr>
        <sz val="11"/>
        <rFont val="Century Gothic"/>
        <family val="2"/>
      </rPr>
      <t xml:space="preserve">: Post the closing entries to the T-Accounts on the General Ledger  ( Step 2) worksheet and compute ending balances. Just add to the adjusted balances already listed.   
</t>
    </r>
  </si>
  <si>
    <r>
      <rPr>
        <b/>
        <sz val="11"/>
        <rFont val="Century Gothic"/>
        <family val="2"/>
      </rPr>
      <t>Requirement #10</t>
    </r>
    <r>
      <rPr>
        <sz val="11"/>
        <rFont val="Century Gothic"/>
        <family val="2"/>
      </rPr>
      <t>: Prepare a post-closing trial balance as of March 31 in the space below.</t>
    </r>
  </si>
  <si>
    <t>Bethany's Bicycle Corporation
Post-Closing Trial Balance
March 31</t>
  </si>
  <si>
    <r>
      <rPr>
        <b/>
        <sz val="11"/>
        <rFont val="Century Gothic"/>
        <family val="2"/>
      </rPr>
      <t>Requirement #11</t>
    </r>
    <r>
      <rPr>
        <sz val="11"/>
        <rFont val="Century Gothic"/>
        <family val="2"/>
      </rPr>
      <t>:  Ratios</t>
    </r>
  </si>
  <si>
    <t>Using the data from Income Statement and Balance Sheet prepared by you in step 7 compute the following ratios.</t>
  </si>
  <si>
    <t>Current Ratio</t>
  </si>
  <si>
    <t xml:space="preserve">Formula </t>
  </si>
  <si>
    <t>Computation</t>
  </si>
  <si>
    <t>Leverage Ratio</t>
  </si>
  <si>
    <t>Assets Turnover Ratio</t>
  </si>
  <si>
    <t>Net Profit Margin Ratios</t>
  </si>
  <si>
    <t>Rate of Return on Total Assets</t>
  </si>
  <si>
    <r>
      <rPr>
        <b/>
        <sz val="11"/>
        <rFont val="Century Gothic"/>
        <family val="2"/>
      </rPr>
      <t>Requirement #12</t>
    </r>
    <r>
      <rPr>
        <sz val="11"/>
        <rFont val="Century Gothic"/>
        <family val="2"/>
      </rPr>
      <t>: Interpret the ratios computed in step 11. Your interpretation should include the definition of the ratio,its managerial use and how does it reflect the operating performance and financial health of the company.</t>
    </r>
  </si>
  <si>
    <t>Liquidity Ratios</t>
  </si>
  <si>
    <t>Solvency Ratios</t>
  </si>
  <si>
    <t>Profitability Ratios</t>
  </si>
  <si>
    <t>Course Project Grading Rubric - Students</t>
  </si>
  <si>
    <t>Criteria</t>
  </si>
  <si>
    <t>Excellent</t>
  </si>
  <si>
    <t>Good</t>
  </si>
  <si>
    <t>Poor</t>
  </si>
  <si>
    <t>Milestone 1</t>
  </si>
  <si>
    <t xml:space="preserve">Journal entries use accurate accounts and amounts; and debits and credits are used correctly. </t>
  </si>
  <si>
    <t>Journal entries mostly use accurate accounts and amounts; and debits and credits are used correctly.</t>
  </si>
  <si>
    <t>Journal entries have some errors in use of accounts and amounts; and debits and credits are only somewhat used correctly.</t>
  </si>
  <si>
    <t>Journal entries have some errors in use of accounts and amounts; and debits and credits are not used correctly.</t>
  </si>
  <si>
    <t xml:space="preserve">1.Posting is done in the correct accounts and at the correct side (Dr./Cr.) and balances are correct. </t>
  </si>
  <si>
    <t xml:space="preserve">Posting is done mostly in the correct accounts and mostly  at the correct side(Dr./Cr.) and balances are mostly correct. </t>
  </si>
  <si>
    <t xml:space="preserve">Posting has errors  with  incorrect accounts and incorrect debits/credits and  incorrect balances. </t>
  </si>
  <si>
    <t>Listing of accounts is mostly incorrect with most incorrect accounts and incorrect Dr./Cr. Most ledger balances are incorrect. Or posting is not done at all.</t>
  </si>
  <si>
    <t xml:space="preserve">1.Most accounts are listed correctly  leading to a mostly correct trial balance. 2. Few errors in Voice Thread or narrated power point presentation and average presentation skills. </t>
  </si>
  <si>
    <t>Listing of accounts has several errors leading to incorrect trial balance. 2.Several errors in Voice Thread or narrated power point presentation and below average presentation skills.</t>
  </si>
  <si>
    <t>1.Listing of accounts is done poorly or not at all, leading to inaccurate or no trial balance.2.Very poor or no Voice Thread or narrated power point presentation</t>
  </si>
  <si>
    <t>Milestone 2</t>
  </si>
  <si>
    <t>Posting is correct leading to an accurate trial balance.</t>
  </si>
  <si>
    <t>Posting is mostly correct  leading to a mostly correct trial balance.</t>
  </si>
  <si>
    <t>Posting has several errors leading to a trial balance with several errors.</t>
  </si>
  <si>
    <t>Posting is done poorly or not at all, leading to inaccurate or no trial balance.</t>
  </si>
  <si>
    <t>Milestone 3</t>
  </si>
  <si>
    <t>All ratios computed are correct as to the formula used and the amounts</t>
  </si>
  <si>
    <t>Ratios computed are mostly correct as to the formula used and amounts</t>
  </si>
  <si>
    <t>Several ratios are computed incorrectly as to the formula and amounts used.</t>
  </si>
  <si>
    <t xml:space="preserve"> Most ratios are computed incorrectly as to the formula and amounts used.Or no ratios computed.</t>
  </si>
  <si>
    <t>Good interpreation of all ratios and 2.Good demonstration of presentation skills with Voice Thread or narrated power point slides.</t>
  </si>
  <si>
    <t xml:space="preserve">Good interpreation of most of the  ratios and 2. Few errors in Voice Thread or narrated power point presentation and average presentation skills. </t>
  </si>
  <si>
    <t>Interpreation of ratios lacks clarity and basic understanding of ratios is not visible. 2.Several errors in Voice Thread or narrated power point presentation and below average presentation skills.</t>
  </si>
  <si>
    <t>Interpreation of ratios is mostly incorrect or no interpretation of ratios is done. 2.Very poor or no Voice Thread or narrated power point presentation</t>
  </si>
  <si>
    <t>CO 3 Grading Scale</t>
  </si>
  <si>
    <t xml:space="preserve">The student's submission does not meet the criteria of the outcome. </t>
  </si>
  <si>
    <t xml:space="preserve">The student's submission calculates the requested ratios, although significant errors exist in the calculations, leading to an inaccurate evaluation of the company's performance. </t>
  </si>
  <si>
    <t xml:space="preserve">The student's submission calculates the appropriate ratios, although several errors exist in the calculations, leading to an evaluation of the company that has limited accuracy. </t>
  </si>
  <si>
    <t xml:space="preserve">The student's submission properly calculates the appropriate ratios, and provides analysis that supports the evaluation of company performance. </t>
  </si>
  <si>
    <t xml:space="preserve">The student's submission fully and properly calculates the appropriate ratios, and provides substantial analysis to support the evaluation of company performance. </t>
  </si>
  <si>
    <t>CO 3 - Given a trial balance sheet and economic financial information, analyze and record adjusting and closing journal entries leading to the creation and analysis of financial statements using the accrual accounting method.</t>
  </si>
  <si>
    <t>14-0</t>
  </si>
  <si>
    <t>16-15</t>
  </si>
  <si>
    <t>19-17</t>
  </si>
  <si>
    <t>22-20</t>
  </si>
  <si>
    <t>25-23</t>
  </si>
  <si>
    <t>Step 12 Grading Scale</t>
  </si>
  <si>
    <t>The submission does not meet this requirement.</t>
  </si>
  <si>
    <t>12-0</t>
  </si>
  <si>
    <t>14-13</t>
  </si>
  <si>
    <t>18-17</t>
  </si>
  <si>
    <t>21-19</t>
  </si>
  <si>
    <t>Step 11  Computation of Ratios  (21 points)</t>
  </si>
  <si>
    <t xml:space="preserve">The student's submission demonstrates limited analysis of the adjusting information and the prepration of an adjusted trial balance and financial statements, however significant errors exist. The closing entries are prepared with significant errors, resulting in an inaccurate post-closing trial balance. </t>
  </si>
  <si>
    <t xml:space="preserve">The student's submission demonstrates analysis of the adjusting information and the preparation of an adjusted trial balance and financial statemetns, althought several errors esit. The closing entries are prepared with several errors, resulting in the completion of a post-closing trial balance, that has limited accuracy. </t>
  </si>
  <si>
    <t>The student's submission  analyzes the adjusting information, resulting in a mostly accurate adjusted trial balance and financial statements. The submission also contains closing entries that are accurately prepared, resulting in a mostly accurate post-closing trial balance.</t>
  </si>
  <si>
    <t>The student's submission fully and properly analyzes the adjusting information, resulting in an accurate adjusted trial balance and financial statements. The submission also contains closing entries that are fully and accurately prepared, resulting in an accurate post-closing trial balance.</t>
  </si>
  <si>
    <t>11-0</t>
  </si>
  <si>
    <t>13-12</t>
  </si>
  <si>
    <t>15-14</t>
  </si>
  <si>
    <t>17-16</t>
  </si>
  <si>
    <t>20-18</t>
  </si>
  <si>
    <t>Steps 9-10 Grading Scale</t>
  </si>
  <si>
    <t xml:space="preserve">Posting is correct leading to an accurate trial balance. </t>
  </si>
  <si>
    <t>Step 8 Grading Scale</t>
  </si>
  <si>
    <t>Step 8                     —Closing Journal Entries</t>
  </si>
  <si>
    <t>Steps 5/6 Grading Scale</t>
  </si>
  <si>
    <t xml:space="preserve">Steps 5 and 6                          —Posted and Adjusted Trial Balance. </t>
  </si>
  <si>
    <t>Step 4 Grading Scale</t>
  </si>
  <si>
    <t>Step 4                     —Adjusting Journal Entries</t>
  </si>
  <si>
    <t>CO 2 Grading Scale</t>
  </si>
  <si>
    <t xml:space="preserve">The student's submission demonstrates limited analysis and recording of transactions, and significant errors exist, leading to an inaccurate or incomplete trial balance. </t>
  </si>
  <si>
    <t>The student's submission demonstrates analysis and recording of transactions, although several analysis errors exist, leading to a trial balance that is somewhat inaccurate.</t>
  </si>
  <si>
    <t>The student's submission properly analyzes and records the given transactions, and provides a trial balance that is accurate based on the entries recorded.</t>
  </si>
  <si>
    <t xml:space="preserve">The student's submission fully analyzes and records all transactions, and provides a complete and accurate trial balance. </t>
  </si>
  <si>
    <t xml:space="preserve">CO2 - Given economic transactions and events, analyze and record them leading to the development and analysis of a trial balance and reports important for decision-making. </t>
  </si>
  <si>
    <t>10</t>
  </si>
  <si>
    <t>5-0</t>
  </si>
  <si>
    <t>6</t>
  </si>
  <si>
    <t>7</t>
  </si>
  <si>
    <t>8</t>
  </si>
  <si>
    <t>10-9</t>
  </si>
  <si>
    <t>Step 3 Grading Scale</t>
  </si>
  <si>
    <t>1.Accounts are listed correctly  leading to an accurate trial balance.</t>
  </si>
  <si>
    <t xml:space="preserve">Steps 3 - Unadjusted Trial Balance </t>
  </si>
  <si>
    <t>8-0</t>
  </si>
  <si>
    <t>9</t>
  </si>
  <si>
    <t>11-10</t>
  </si>
  <si>
    <t>16-14</t>
  </si>
  <si>
    <t>Step 2 Grading Scale</t>
  </si>
  <si>
    <t xml:space="preserve">Step 2    Ledger Posting and Balancing </t>
  </si>
  <si>
    <t>Step 1 Grading Scale</t>
  </si>
  <si>
    <t>Step 1                     —Journal Entries</t>
  </si>
  <si>
    <t>Points Available</t>
  </si>
  <si>
    <t xml:space="preserve">Unacceptable </t>
  </si>
  <si>
    <t>Fair</t>
  </si>
  <si>
    <t>12-11</t>
  </si>
  <si>
    <t>Steps 9 and 10  —Posted and Post-closingTrial Balance</t>
  </si>
  <si>
    <t>20</t>
  </si>
  <si>
    <t>Step 12  Interpretation  of Ratios</t>
  </si>
  <si>
    <t>Step 11  Grading Scale</t>
  </si>
  <si>
    <t>Step 7.1 - Income Statement</t>
  </si>
  <si>
    <t>The income statement is prepared accurately and in an appropriate format.</t>
  </si>
  <si>
    <t>The income statement is prepared accurately and mostly in an appropriate format, but may have some minor errors.</t>
  </si>
  <si>
    <t xml:space="preserve">The income statement is prepared with significant errors, using an inappropriate format. </t>
  </si>
  <si>
    <t>Step 7.1 Grading Scale</t>
  </si>
  <si>
    <t>Step 7.2 -Retained Earnings Statement</t>
  </si>
  <si>
    <t>2-0</t>
  </si>
  <si>
    <t>The retained earnings statement is prepared accurately and in an appropriate format.</t>
  </si>
  <si>
    <t>The retained earnings statement is prepared accurately and mostly in an appropriate format, but may have some minor errors.</t>
  </si>
  <si>
    <t xml:space="preserve">The income statement is prepared with several errors, but is prepared in an appropriate format. </t>
  </si>
  <si>
    <t xml:space="preserve">The retained earnings statement is prepared with several errors, but is prepared in an appropriate format. </t>
  </si>
  <si>
    <t xml:space="preserve">The retained earnings statement is prepared with significant errors, using an inappropriate format. </t>
  </si>
  <si>
    <t>Step 7.2 Grading Scale</t>
  </si>
  <si>
    <t>Step 7.3 - Balance Sheet</t>
  </si>
  <si>
    <t>The balance sheet is prepared accurately and in an appropriate format.</t>
  </si>
  <si>
    <t>The balance sheet  is prepared accurately and mostly in an appropriate format, but may have some minor errors.</t>
  </si>
  <si>
    <t xml:space="preserve">The balance sheet is prepared with several errors, but is prepared in an appropriate format. </t>
  </si>
  <si>
    <t xml:space="preserve">The balance sheet is prepared with significant errors, using an inappropriate format. </t>
  </si>
  <si>
    <t>Step 7.3 Grading Scale</t>
  </si>
  <si>
    <t>Milestone 1 is due in Week 3 - This includes project requirements 1-3.</t>
  </si>
  <si>
    <t>Milestone 2 is due in Week 5 - This includes project requirements 4-10.</t>
  </si>
  <si>
    <t>Milestone 3 is due in Week 7 - This includes project requirements 11-12.</t>
  </si>
  <si>
    <t>Insurance expense</t>
  </si>
  <si>
    <t>Repair supplies</t>
  </si>
  <si>
    <t>cash</t>
  </si>
  <si>
    <t>Dividends</t>
  </si>
  <si>
    <t>Bycicle Repair</t>
  </si>
  <si>
    <t>Store rent expense</t>
  </si>
  <si>
    <t>Repair Supply</t>
  </si>
  <si>
    <t>Telephone expense</t>
  </si>
  <si>
    <t>Repair equipment</t>
  </si>
  <si>
    <t>Repair supply</t>
  </si>
  <si>
    <t>Common stock</t>
  </si>
  <si>
    <t>Electric expense</t>
  </si>
  <si>
    <t>retained Earnings</t>
  </si>
  <si>
    <t>Accumulated depreciation</t>
  </si>
  <si>
    <t>Depreciation</t>
  </si>
  <si>
    <t>Income tax</t>
  </si>
  <si>
    <t>Income taxes payable</t>
  </si>
  <si>
    <t>Income tax payable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</si>
</sst>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quot;$&quot;#,##0_);\(&quot;$&quot;#,##0\)"/>
    <numFmt numFmtId="165" formatCode="_(* #,##0.00_);_(* \(#,##0.00\);_(* &quot;-&quot;??_);_(@_)"/>
    <numFmt numFmtId="166" formatCode="[$-409]d\-mmm;@"/>
    <numFmt numFmtId="167" formatCode="_(* #,##0_);_(* \(#,##0\);_(* &quot;-&quot;??_);_(@_)"/>
  </numFmts>
  <fonts count="55" x14ac:knownFonts="1">
    <font>
      <sz val="10"/>
      <name val="Arial"/>
    </font>
    <font>
      <sz val="11"/>
      <color theme="1"/>
      <name val="Century Gothic"/>
      <family val="2"/>
      <scheme val="minor"/>
    </font>
    <font>
      <i/>
      <sz val="10"/>
      <name val="Arial"/>
      <family val="2"/>
    </font>
    <font>
      <b/>
      <sz val="14"/>
      <color indexed="8"/>
      <name val="Century Gothic"/>
      <family val="2"/>
    </font>
    <font>
      <sz val="10"/>
      <name val="Arial"/>
      <family val="2"/>
    </font>
    <font>
      <sz val="8"/>
      <color indexed="81"/>
      <name val="Tahoma"/>
      <family val="2"/>
    </font>
    <font>
      <b/>
      <sz val="8"/>
      <color indexed="81"/>
      <name val="Tahoma"/>
      <family val="2"/>
    </font>
    <font>
      <b/>
      <sz val="10"/>
      <color indexed="10"/>
      <name val="Arial"/>
      <family val="2"/>
    </font>
    <font>
      <b/>
      <sz val="9"/>
      <color indexed="81"/>
      <name val="Tahoma"/>
      <family val="2"/>
    </font>
    <font>
      <sz val="10"/>
      <name val="Book Antiqua"/>
      <family val="1"/>
    </font>
    <font>
      <sz val="10"/>
      <name val="Century Gothic"/>
      <family val="2"/>
    </font>
    <font>
      <sz val="18"/>
      <name val="Century Gothic"/>
      <family val="2"/>
    </font>
    <font>
      <b/>
      <sz val="11"/>
      <color indexed="62"/>
      <name val="Century Gothic"/>
      <family val="2"/>
    </font>
    <font>
      <i/>
      <sz val="11"/>
      <name val="Century Gothic"/>
      <family val="2"/>
    </font>
    <font>
      <b/>
      <sz val="11"/>
      <name val="Century Gothic"/>
      <family val="2"/>
    </font>
    <font>
      <sz val="11"/>
      <name val="Century Gothic"/>
      <family val="2"/>
    </font>
    <font>
      <sz val="11"/>
      <name val="Arial"/>
      <family val="2"/>
    </font>
    <font>
      <b/>
      <i/>
      <sz val="16"/>
      <color indexed="62"/>
      <name val="Century Gothic"/>
      <family val="2"/>
    </font>
    <font>
      <sz val="11"/>
      <color indexed="62"/>
      <name val="Century Gothic"/>
      <family val="2"/>
    </font>
    <font>
      <sz val="11"/>
      <color indexed="56"/>
      <name val="Century Gothic"/>
      <family val="2"/>
    </font>
    <font>
      <b/>
      <i/>
      <sz val="14"/>
      <color indexed="57"/>
      <name val="Century Gothic"/>
      <family val="2"/>
    </font>
    <font>
      <b/>
      <i/>
      <sz val="12"/>
      <color indexed="9"/>
      <name val="Century Gothic"/>
      <family val="2"/>
    </font>
    <font>
      <i/>
      <sz val="12"/>
      <color indexed="9"/>
      <name val="Century Gothic"/>
      <family val="2"/>
    </font>
    <font>
      <b/>
      <i/>
      <sz val="11"/>
      <color indexed="9"/>
      <name val="Century Gothic"/>
      <family val="2"/>
    </font>
    <font>
      <b/>
      <sz val="11"/>
      <color indexed="8"/>
      <name val="Century Gothic"/>
      <family val="2"/>
    </font>
    <font>
      <sz val="10"/>
      <name val="Century Gothic"/>
      <family val="2"/>
    </font>
    <font>
      <i/>
      <sz val="10"/>
      <name val="Century Gothic"/>
      <family val="2"/>
    </font>
    <font>
      <b/>
      <i/>
      <sz val="10"/>
      <color indexed="57"/>
      <name val="Century Gothic"/>
      <family val="2"/>
    </font>
    <font>
      <i/>
      <sz val="11"/>
      <color indexed="9"/>
      <name val="Century Gothic"/>
      <family val="2"/>
    </font>
    <font>
      <i/>
      <sz val="11"/>
      <color indexed="8"/>
      <name val="Century Gothic"/>
      <family val="2"/>
    </font>
    <font>
      <sz val="10"/>
      <name val="Arial"/>
      <family val="2"/>
    </font>
    <font>
      <sz val="10"/>
      <color indexed="8"/>
      <name val="Century Gothic"/>
      <family val="2"/>
    </font>
    <font>
      <sz val="8"/>
      <name val="Arial"/>
      <family val="2"/>
    </font>
    <font>
      <sz val="11"/>
      <color theme="1"/>
      <name val="Century Gothic"/>
      <family val="2"/>
    </font>
    <font>
      <u/>
      <sz val="12"/>
      <color theme="10"/>
      <name val="Century Gothic"/>
      <family val="2"/>
    </font>
    <font>
      <sz val="11"/>
      <color theme="4"/>
      <name val="Century Gothic"/>
      <family val="2"/>
    </font>
    <font>
      <u/>
      <sz val="10"/>
      <color theme="11"/>
      <name val="Arial"/>
      <family val="2"/>
    </font>
    <font>
      <sz val="11"/>
      <name val="Century Gothic"/>
      <family val="2"/>
      <scheme val="minor"/>
    </font>
    <font>
      <sz val="10"/>
      <color theme="1"/>
      <name val="Century Gothic"/>
      <family val="2"/>
    </font>
    <font>
      <sz val="10"/>
      <color theme="1"/>
      <name val="Arial"/>
      <family val="2"/>
    </font>
    <font>
      <b/>
      <sz val="10"/>
      <name val="Century Gothic"/>
      <family val="2"/>
      <scheme val="minor"/>
    </font>
    <font>
      <sz val="10"/>
      <name val="Century Gothic"/>
      <family val="2"/>
      <scheme val="minor"/>
    </font>
    <font>
      <i/>
      <sz val="10"/>
      <name val="Century Gothic"/>
      <family val="2"/>
      <scheme val="minor"/>
    </font>
    <font>
      <sz val="10"/>
      <color rgb="FFFF0000"/>
      <name val="Century Gothic"/>
      <family val="2"/>
      <scheme val="minor"/>
    </font>
    <font>
      <b/>
      <i/>
      <u/>
      <sz val="10"/>
      <name val="Century Gothic"/>
      <family val="2"/>
      <scheme val="minor"/>
    </font>
    <font>
      <b/>
      <sz val="10"/>
      <color rgb="FFFF0000"/>
      <name val="Arial"/>
      <family val="2"/>
    </font>
    <font>
      <b/>
      <sz val="11"/>
      <color theme="1"/>
      <name val="Century Gothic"/>
      <family val="2"/>
    </font>
    <font>
      <sz val="11"/>
      <name val="Century Gothic"/>
      <family val="2"/>
      <scheme val="minor"/>
    </font>
    <font>
      <b/>
      <sz val="11"/>
      <name val="Century Gothic"/>
      <family val="2"/>
      <scheme val="minor"/>
    </font>
    <font>
      <b/>
      <sz val="11"/>
      <color indexed="9"/>
      <name val="Century Gothic"/>
      <family val="2"/>
    </font>
    <font>
      <b/>
      <sz val="11"/>
      <color theme="1"/>
      <name val="Century Gothic"/>
      <family val="2"/>
      <scheme val="minor"/>
    </font>
    <font>
      <b/>
      <sz val="10"/>
      <color theme="1"/>
      <name val="Century Gothic"/>
      <family val="2"/>
    </font>
    <font>
      <sz val="10"/>
      <color theme="1"/>
      <name val="Century Gothic"/>
      <family val="2"/>
      <scheme val="minor"/>
    </font>
    <font>
      <sz val="10"/>
      <name val="Century Gothic"/>
    </font>
    <font>
      <b/>
      <sz val="11"/>
      <name val="Arial"/>
      <family val="2"/>
    </font>
  </fonts>
  <fills count="18">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22"/>
        <bgColor indexed="64"/>
      </patternFill>
    </fill>
    <fill>
      <patternFill patternType="solid">
        <fgColor indexed="57"/>
        <bgColor indexed="57"/>
      </patternFill>
    </fill>
    <fill>
      <patternFill patternType="solid">
        <fgColor indexed="57"/>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6" tint="0.59999389629810485"/>
        <bgColor theme="6" tint="0.59999389629810485"/>
      </patternFill>
    </fill>
    <fill>
      <patternFill patternType="solid">
        <fgColor theme="6" tint="0.79998168889431442"/>
        <bgColor theme="6" tint="0.79998168889431442"/>
      </patternFill>
    </fill>
    <fill>
      <patternFill patternType="solid">
        <fgColor theme="0"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35">
    <border>
      <left/>
      <right/>
      <top/>
      <bottom/>
      <diagonal/>
    </border>
    <border>
      <left style="thin">
        <color auto="1"/>
      </left>
      <right style="thin">
        <color auto="1"/>
      </right>
      <top style="thin">
        <color auto="1"/>
      </top>
      <bottom style="thin">
        <color auto="1"/>
      </bottom>
      <diagonal/>
    </border>
    <border>
      <left/>
      <right style="medium">
        <color indexed="9"/>
      </right>
      <top style="medium">
        <color indexed="9"/>
      </top>
      <bottom style="medium">
        <color indexed="9"/>
      </bottom>
      <diagonal/>
    </border>
    <border>
      <left/>
      <right style="medium">
        <color indexed="9"/>
      </right>
      <top/>
      <bottom style="medium">
        <color indexed="9"/>
      </bottom>
      <diagonal/>
    </border>
    <border>
      <left/>
      <right style="medium">
        <color indexed="9"/>
      </right>
      <top/>
      <bottom style="thick">
        <color indexed="9"/>
      </bottom>
      <diagonal/>
    </border>
    <border>
      <left/>
      <right style="thick">
        <color indexed="9"/>
      </right>
      <top style="medium">
        <color indexed="9"/>
      </top>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style="thin">
        <color auto="1"/>
      </right>
      <top style="thin">
        <color indexed="8"/>
      </top>
      <bottom style="double">
        <color auto="1"/>
      </bottom>
      <diagonal/>
    </border>
    <border>
      <left/>
      <right/>
      <top/>
      <bottom style="thin">
        <color auto="1"/>
      </bottom>
      <diagonal/>
    </border>
    <border>
      <left/>
      <right/>
      <top style="thin">
        <color auto="1"/>
      </top>
      <bottom/>
      <diagonal/>
    </border>
    <border>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double">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double">
        <color auto="1"/>
      </bottom>
      <diagonal/>
    </border>
    <border>
      <left/>
      <right/>
      <top/>
      <bottom style="thin">
        <color indexed="8"/>
      </bottom>
      <diagonal/>
    </border>
    <border>
      <left/>
      <right/>
      <top style="medium">
        <color indexed="9"/>
      </top>
      <bottom/>
      <diagonal/>
    </border>
    <border>
      <left/>
      <right style="medium">
        <color indexed="9"/>
      </right>
      <top style="medium">
        <color indexed="9"/>
      </top>
      <bottom/>
      <diagonal/>
    </border>
    <border>
      <left style="thin">
        <color auto="1"/>
      </left>
      <right style="thin">
        <color auto="1"/>
      </right>
      <top style="thin">
        <color indexed="8"/>
      </top>
      <bottom/>
      <diagonal/>
    </border>
    <border>
      <left style="thin">
        <color auto="1"/>
      </left>
      <right/>
      <top style="thin">
        <color indexed="8"/>
      </top>
      <bottom/>
      <diagonal/>
    </border>
    <border>
      <left/>
      <right style="thin">
        <color indexed="8"/>
      </right>
      <top style="thin">
        <color indexed="8"/>
      </top>
      <bottom/>
      <diagonal/>
    </border>
    <border>
      <left/>
      <right style="thin">
        <color theme="0"/>
      </right>
      <top style="thin">
        <color theme="0"/>
      </top>
      <bottom/>
      <diagonal/>
    </border>
    <border>
      <left style="thin">
        <color theme="0"/>
      </left>
      <right/>
      <top style="thin">
        <color theme="0"/>
      </top>
      <bottom/>
      <diagonal/>
    </border>
    <border>
      <left/>
      <right style="thin">
        <color auto="1"/>
      </right>
      <top style="thin">
        <color theme="0"/>
      </top>
      <bottom style="thin">
        <color theme="0"/>
      </bottom>
      <diagonal/>
    </border>
    <border>
      <left/>
      <right style="thin">
        <color auto="1"/>
      </right>
      <top style="double">
        <color auto="1"/>
      </top>
      <bottom style="thin">
        <color theme="0"/>
      </bottom>
      <diagonal/>
    </border>
    <border>
      <left style="thin">
        <color auto="1"/>
      </left>
      <right/>
      <top/>
      <bottom style="thin">
        <color auto="1"/>
      </bottom>
      <diagonal/>
    </border>
    <border>
      <left/>
      <right style="thin">
        <color auto="1"/>
      </right>
      <top style="thin">
        <color auto="1"/>
      </top>
      <bottom style="double">
        <color auto="1"/>
      </bottom>
      <diagonal/>
    </border>
    <border>
      <left style="medium">
        <color auto="1"/>
      </left>
      <right style="thin">
        <color auto="1"/>
      </right>
      <top style="medium">
        <color indexed="64"/>
      </top>
      <bottom style="medium">
        <color auto="1"/>
      </bottom>
      <diagonal/>
    </border>
    <border>
      <left style="thin">
        <color auto="1"/>
      </left>
      <right style="thin">
        <color auto="1"/>
      </right>
      <top style="medium">
        <color indexed="64"/>
      </top>
      <bottom style="medium">
        <color auto="1"/>
      </bottom>
      <diagonal/>
    </border>
    <border>
      <left style="thin">
        <color auto="1"/>
      </left>
      <right style="medium">
        <color auto="1"/>
      </right>
      <top style="medium">
        <color indexed="64"/>
      </top>
      <bottom style="medium">
        <color auto="1"/>
      </bottom>
      <diagonal/>
    </border>
    <border>
      <left/>
      <right style="medium">
        <color indexed="9"/>
      </right>
      <top/>
      <bottom/>
      <diagonal/>
    </border>
  </borders>
  <cellStyleXfs count="23">
    <xf numFmtId="0" fontId="0" fillId="0" borderId="0"/>
    <xf numFmtId="0" fontId="33" fillId="7" borderId="0" applyNumberFormat="0" applyBorder="0" applyAlignment="0" applyProtection="0"/>
    <xf numFmtId="0" fontId="33" fillId="8" borderId="0" applyNumberFormat="0" applyBorder="0" applyAlignment="0" applyProtection="0"/>
    <xf numFmtId="165" fontId="30" fillId="0" borderId="0" applyFont="0" applyFill="0" applyBorder="0" applyAlignment="0" applyProtection="0"/>
    <xf numFmtId="0" fontId="34" fillId="0" borderId="0" applyNumberFormat="0" applyFill="0" applyBorder="0" applyAlignment="0" applyProtection="0"/>
    <xf numFmtId="0" fontId="33" fillId="0" borderId="0"/>
    <xf numFmtId="0" fontId="4"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cellStyleXfs>
  <cellXfs count="236">
    <xf numFmtId="0" fontId="0" fillId="0" borderId="0" xfId="0"/>
    <xf numFmtId="0" fontId="2" fillId="0" borderId="0" xfId="0" applyFont="1"/>
    <xf numFmtId="0" fontId="33" fillId="0" borderId="0" xfId="5"/>
    <xf numFmtId="0" fontId="33" fillId="0" borderId="1" xfId="5" applyBorder="1" applyAlignment="1">
      <alignment vertical="top" wrapText="1"/>
    </xf>
    <xf numFmtId="0" fontId="4" fillId="0" borderId="0" xfId="0" applyFont="1"/>
    <xf numFmtId="0" fontId="7" fillId="0" borderId="0" xfId="0" applyFont="1"/>
    <xf numFmtId="0" fontId="0" fillId="0" borderId="0" xfId="0" applyAlignment="1">
      <alignment horizontal="left" vertical="top" wrapText="1"/>
    </xf>
    <xf numFmtId="0" fontId="9" fillId="0" borderId="0" xfId="0" applyFont="1"/>
    <xf numFmtId="0" fontId="10" fillId="0" borderId="0" xfId="0" applyFont="1"/>
    <xf numFmtId="0" fontId="10" fillId="0" borderId="0" xfId="0" applyFont="1" applyAlignment="1">
      <alignment horizontal="left" vertical="top" wrapText="1"/>
    </xf>
    <xf numFmtId="0" fontId="11" fillId="0" borderId="0" xfId="0" applyFont="1" applyAlignment="1">
      <alignment horizontal="center"/>
    </xf>
    <xf numFmtId="0" fontId="12" fillId="0" borderId="0" xfId="0" applyFont="1" applyAlignment="1">
      <alignment vertical="center"/>
    </xf>
    <xf numFmtId="0" fontId="13" fillId="0" borderId="0" xfId="0" applyFont="1"/>
    <xf numFmtId="0" fontId="13" fillId="0" borderId="0" xfId="0" applyFont="1" applyAlignment="1">
      <alignment horizontal="left" wrapText="1"/>
    </xf>
    <xf numFmtId="0" fontId="13" fillId="0" borderId="0" xfId="0" applyFont="1" applyAlignment="1">
      <alignment wrapText="1"/>
    </xf>
    <xf numFmtId="0" fontId="14" fillId="0" borderId="0" xfId="0" applyFont="1"/>
    <xf numFmtId="0" fontId="15" fillId="0" borderId="0" xfId="0" applyFont="1" applyAlignment="1">
      <alignment horizontal="left" vertical="top" wrapText="1"/>
    </xf>
    <xf numFmtId="0" fontId="15" fillId="0" borderId="0" xfId="0" applyFont="1"/>
    <xf numFmtId="0" fontId="16" fillId="0" borderId="0" xfId="0" applyFont="1"/>
    <xf numFmtId="0" fontId="18" fillId="0" borderId="0" xfId="0" applyFont="1" applyAlignment="1">
      <alignment vertical="top" wrapText="1"/>
    </xf>
    <xf numFmtId="0" fontId="19" fillId="0" borderId="0" xfId="0" applyFont="1" applyAlignment="1">
      <alignment wrapText="1"/>
    </xf>
    <xf numFmtId="0" fontId="15" fillId="0" borderId="0" xfId="0" applyFont="1" applyAlignment="1">
      <alignment wrapText="1"/>
    </xf>
    <xf numFmtId="0" fontId="18" fillId="0" borderId="0" xfId="0" applyFont="1" applyAlignment="1">
      <alignment horizontal="left" vertical="center" indent="4"/>
    </xf>
    <xf numFmtId="0" fontId="18" fillId="0" borderId="0" xfId="0" applyFont="1" applyAlignment="1">
      <alignment vertical="center"/>
    </xf>
    <xf numFmtId="0" fontId="22" fillId="0" borderId="6" xfId="0" applyFont="1" applyBorder="1" applyAlignment="1">
      <alignment horizontal="center"/>
    </xf>
    <xf numFmtId="0" fontId="22" fillId="0" borderId="7" xfId="0" applyFont="1" applyBorder="1" applyAlignment="1">
      <alignment horizontal="center"/>
    </xf>
    <xf numFmtId="0" fontId="21" fillId="5" borderId="8" xfId="0" applyFont="1" applyFill="1" applyBorder="1" applyAlignment="1">
      <alignment horizontal="center"/>
    </xf>
    <xf numFmtId="0" fontId="25" fillId="0" borderId="0" xfId="0" applyFont="1"/>
    <xf numFmtId="0" fontId="26" fillId="0" borderId="0" xfId="0" applyFont="1" applyAlignment="1">
      <alignment horizontal="center"/>
    </xf>
    <xf numFmtId="0" fontId="26" fillId="0" borderId="0" xfId="0" applyFont="1"/>
    <xf numFmtId="0" fontId="3" fillId="0" borderId="11" xfId="5" applyFont="1" applyBorder="1"/>
    <xf numFmtId="0" fontId="33" fillId="0" borderId="12" xfId="5" applyBorder="1" applyAlignment="1">
      <alignment vertical="top" wrapText="1"/>
    </xf>
    <xf numFmtId="0" fontId="29" fillId="0" borderId="13" xfId="5" applyFont="1" applyBorder="1" applyAlignment="1">
      <alignment horizontal="left"/>
    </xf>
    <xf numFmtId="0" fontId="29" fillId="0" borderId="13" xfId="5" applyFont="1" applyBorder="1" applyAlignment="1">
      <alignment horizontal="center"/>
    </xf>
    <xf numFmtId="0" fontId="24" fillId="0" borderId="1" xfId="5" applyFont="1" applyBorder="1" applyAlignment="1">
      <alignment horizontal="left" vertical="top" wrapText="1"/>
    </xf>
    <xf numFmtId="0" fontId="24" fillId="0" borderId="1" xfId="5" applyFont="1" applyBorder="1" applyAlignment="1">
      <alignment vertical="top" wrapText="1"/>
    </xf>
    <xf numFmtId="0" fontId="24" fillId="0" borderId="12" xfId="5" applyFont="1" applyBorder="1" applyAlignment="1">
      <alignment horizontal="left" vertical="top" wrapText="1"/>
    </xf>
    <xf numFmtId="0" fontId="31" fillId="0" borderId="15" xfId="1" applyFont="1" applyFill="1" applyBorder="1"/>
    <xf numFmtId="3" fontId="31" fillId="0" borderId="16" xfId="1" applyNumberFormat="1" applyFont="1" applyFill="1" applyBorder="1"/>
    <xf numFmtId="0" fontId="31" fillId="0" borderId="14" xfId="2" applyFont="1" applyFill="1" applyBorder="1"/>
    <xf numFmtId="166" fontId="31" fillId="0" borderId="14" xfId="1" applyNumberFormat="1" applyFont="1" applyFill="1" applyBorder="1"/>
    <xf numFmtId="166" fontId="31" fillId="0" borderId="14" xfId="2" applyNumberFormat="1" applyFont="1" applyFill="1" applyBorder="1"/>
    <xf numFmtId="166" fontId="9" fillId="0" borderId="0" xfId="0" applyNumberFormat="1" applyFont="1"/>
    <xf numFmtId="166" fontId="0" fillId="0" borderId="0" xfId="0" applyNumberFormat="1"/>
    <xf numFmtId="166" fontId="4" fillId="0" borderId="0" xfId="0" applyNumberFormat="1" applyFont="1"/>
    <xf numFmtId="3" fontId="31" fillId="0" borderId="16" xfId="2" applyNumberFormat="1" applyFont="1" applyFill="1" applyBorder="1"/>
    <xf numFmtId="3" fontId="9" fillId="0" borderId="0" xfId="0" applyNumberFormat="1" applyFont="1"/>
    <xf numFmtId="3" fontId="4" fillId="0" borderId="0" xfId="0" applyNumberFormat="1" applyFont="1"/>
    <xf numFmtId="3" fontId="0" fillId="0" borderId="0" xfId="0" applyNumberFormat="1"/>
    <xf numFmtId="167" fontId="31" fillId="0" borderId="0" xfId="3" applyNumberFormat="1" applyFont="1"/>
    <xf numFmtId="167" fontId="9" fillId="0" borderId="0" xfId="3" applyNumberFormat="1" applyFont="1"/>
    <xf numFmtId="167" fontId="4" fillId="0" borderId="0" xfId="3" applyNumberFormat="1" applyFont="1"/>
    <xf numFmtId="167" fontId="0" fillId="0" borderId="0" xfId="3" applyNumberFormat="1" applyFont="1"/>
    <xf numFmtId="167" fontId="22" fillId="0" borderId="6" xfId="3" applyNumberFormat="1" applyFont="1" applyBorder="1" applyAlignment="1">
      <alignment horizontal="center"/>
    </xf>
    <xf numFmtId="167" fontId="31" fillId="0" borderId="16" xfId="3" applyNumberFormat="1" applyFont="1" applyBorder="1"/>
    <xf numFmtId="167" fontId="10" fillId="0" borderId="16" xfId="3" applyNumberFormat="1" applyFont="1" applyBorder="1"/>
    <xf numFmtId="167" fontId="22" fillId="0" borderId="7" xfId="3" applyNumberFormat="1" applyFont="1" applyBorder="1" applyAlignment="1">
      <alignment horizontal="center"/>
    </xf>
    <xf numFmtId="167" fontId="10" fillId="0" borderId="0" xfId="3" applyNumberFormat="1" applyFont="1"/>
    <xf numFmtId="0" fontId="31" fillId="0" borderId="15" xfId="1" applyFont="1" applyFill="1" applyBorder="1" applyAlignment="1">
      <alignment horizontal="left"/>
    </xf>
    <xf numFmtId="0" fontId="31" fillId="0" borderId="14" xfId="2" applyFont="1" applyFill="1" applyBorder="1" applyAlignment="1">
      <alignment horizontal="left"/>
    </xf>
    <xf numFmtId="0" fontId="0" fillId="0" borderId="14" xfId="0" applyBorder="1" applyAlignment="1">
      <alignment horizontal="left"/>
    </xf>
    <xf numFmtId="167" fontId="26" fillId="0" borderId="0" xfId="3" applyNumberFormat="1" applyFont="1"/>
    <xf numFmtId="167" fontId="2" fillId="0" borderId="0" xfId="3" applyNumberFormat="1" applyFont="1"/>
    <xf numFmtId="3" fontId="26" fillId="0" borderId="0" xfId="3" applyNumberFormat="1" applyFont="1"/>
    <xf numFmtId="3" fontId="2" fillId="0" borderId="0" xfId="3" applyNumberFormat="1" applyFont="1"/>
    <xf numFmtId="3" fontId="4" fillId="0" borderId="0" xfId="3" applyNumberFormat="1" applyFont="1"/>
    <xf numFmtId="3" fontId="0" fillId="0" borderId="0" xfId="3" applyNumberFormat="1" applyFont="1"/>
    <xf numFmtId="37" fontId="16" fillId="0" borderId="0" xfId="3" applyNumberFormat="1" applyFont="1"/>
    <xf numFmtId="0" fontId="21" fillId="5" borderId="22" xfId="0" applyFont="1" applyFill="1" applyBorder="1" applyAlignment="1">
      <alignment horizontal="center"/>
    </xf>
    <xf numFmtId="0" fontId="35" fillId="0" borderId="0" xfId="0" applyFont="1" applyAlignment="1">
      <alignment vertical="center" wrapText="1"/>
    </xf>
    <xf numFmtId="0" fontId="33" fillId="10" borderId="26" xfId="0" applyFont="1" applyFill="1" applyBorder="1" applyAlignment="1">
      <alignment horizontal="left" vertical="top" wrapText="1"/>
    </xf>
    <xf numFmtId="16" fontId="15" fillId="0" borderId="0" xfId="0" quotePrefix="1" applyNumberFormat="1" applyFont="1" applyAlignment="1">
      <alignment vertical="top"/>
    </xf>
    <xf numFmtId="0" fontId="15" fillId="0" borderId="0" xfId="0" quotePrefix="1" applyFont="1" applyAlignment="1">
      <alignment vertical="top"/>
    </xf>
    <xf numFmtId="0" fontId="33" fillId="10" borderId="25" xfId="0" quotePrefix="1" applyFont="1" applyFill="1" applyBorder="1" applyAlignment="1">
      <alignment vertical="top"/>
    </xf>
    <xf numFmtId="0" fontId="15" fillId="9" borderId="26" xfId="0" applyFont="1" applyFill="1" applyBorder="1" applyAlignment="1">
      <alignment horizontal="left" vertical="top" wrapText="1"/>
    </xf>
    <xf numFmtId="16" fontId="15" fillId="9" borderId="25" xfId="0" quotePrefix="1" applyNumberFormat="1" applyFont="1" applyFill="1" applyBorder="1" applyAlignment="1">
      <alignment vertical="top"/>
    </xf>
    <xf numFmtId="0" fontId="37" fillId="0" borderId="0" xfId="0" applyFont="1" applyAlignment="1">
      <alignment horizontal="left" vertical="top" wrapText="1"/>
    </xf>
    <xf numFmtId="0" fontId="37" fillId="0" borderId="0" xfId="0" applyFont="1"/>
    <xf numFmtId="166" fontId="10" fillId="0" borderId="14" xfId="0" applyNumberFormat="1" applyFont="1" applyBorder="1"/>
    <xf numFmtId="0" fontId="10" fillId="0" borderId="14" xfId="0" applyFont="1" applyBorder="1"/>
    <xf numFmtId="3" fontId="10" fillId="0" borderId="16" xfId="0" applyNumberFormat="1" applyFont="1" applyBorder="1"/>
    <xf numFmtId="0" fontId="31" fillId="11" borderId="28" xfId="1" applyFont="1" applyFill="1" applyBorder="1" applyAlignment="1">
      <alignment horizontal="left"/>
    </xf>
    <xf numFmtId="0" fontId="31" fillId="12" borderId="27" xfId="2" applyFont="1" applyFill="1" applyBorder="1" applyAlignment="1">
      <alignment horizontal="left"/>
    </xf>
    <xf numFmtId="0" fontId="38" fillId="11" borderId="27" xfId="0" applyFont="1" applyFill="1" applyBorder="1" applyAlignment="1">
      <alignment horizontal="left"/>
    </xf>
    <xf numFmtId="0" fontId="38" fillId="12" borderId="27" xfId="0" applyFont="1" applyFill="1" applyBorder="1" applyAlignment="1">
      <alignment horizontal="left"/>
    </xf>
    <xf numFmtId="0" fontId="39" fillId="11" borderId="27" xfId="0" applyFont="1" applyFill="1" applyBorder="1" applyAlignment="1">
      <alignment horizontal="left"/>
    </xf>
    <xf numFmtId="0" fontId="39" fillId="12" borderId="27" xfId="0" applyFont="1" applyFill="1" applyBorder="1" applyAlignment="1">
      <alignment horizontal="left"/>
    </xf>
    <xf numFmtId="0" fontId="38" fillId="6" borderId="25" xfId="0" applyFont="1" applyFill="1" applyBorder="1"/>
    <xf numFmtId="166" fontId="28" fillId="0" borderId="6" xfId="0" applyNumberFormat="1" applyFont="1" applyBorder="1" applyAlignment="1">
      <alignment horizontal="center"/>
    </xf>
    <xf numFmtId="0" fontId="28" fillId="0" borderId="6" xfId="0" applyFont="1" applyBorder="1" applyAlignment="1">
      <alignment horizontal="center"/>
    </xf>
    <xf numFmtId="3" fontId="28" fillId="0" borderId="6" xfId="0" applyNumberFormat="1" applyFont="1" applyBorder="1" applyAlignment="1">
      <alignment horizontal="center"/>
    </xf>
    <xf numFmtId="167" fontId="28" fillId="0" borderId="7" xfId="3" applyNumberFormat="1" applyFont="1" applyBorder="1" applyAlignment="1">
      <alignment horizontal="center"/>
    </xf>
    <xf numFmtId="166" fontId="28" fillId="0" borderId="6" xfId="0" applyNumberFormat="1" applyFont="1" applyBorder="1" applyAlignment="1">
      <alignment horizontal="center" wrapText="1"/>
    </xf>
    <xf numFmtId="37" fontId="23" fillId="0" borderId="0" xfId="3" applyNumberFormat="1" applyFont="1" applyAlignment="1">
      <alignment horizontal="center"/>
    </xf>
    <xf numFmtId="37" fontId="23" fillId="6" borderId="29" xfId="3" applyNumberFormat="1" applyFont="1" applyFill="1" applyBorder="1" applyAlignment="1">
      <alignment horizontal="center"/>
    </xf>
    <xf numFmtId="0" fontId="38" fillId="11" borderId="27" xfId="0" applyFont="1" applyFill="1" applyBorder="1"/>
    <xf numFmtId="0" fontId="38" fillId="12" borderId="27" xfId="0" applyFont="1" applyFill="1" applyBorder="1"/>
    <xf numFmtId="165" fontId="40" fillId="0" borderId="0" xfId="3" applyFont="1"/>
    <xf numFmtId="167" fontId="41" fillId="0" borderId="0" xfId="3" applyNumberFormat="1" applyFont="1"/>
    <xf numFmtId="3" fontId="41" fillId="0" borderId="0" xfId="3" applyNumberFormat="1" applyFont="1"/>
    <xf numFmtId="3" fontId="42" fillId="0" borderId="0" xfId="0" applyNumberFormat="1" applyFont="1"/>
    <xf numFmtId="3" fontId="40" fillId="0" borderId="0" xfId="0" applyNumberFormat="1" applyFont="1"/>
    <xf numFmtId="164" fontId="43" fillId="0" borderId="0" xfId="3" applyNumberFormat="1" applyFont="1"/>
    <xf numFmtId="0" fontId="41" fillId="0" borderId="0" xfId="0" applyFont="1"/>
    <xf numFmtId="3" fontId="40" fillId="0" borderId="9" xfId="0" applyNumberFormat="1" applyFont="1" applyBorder="1"/>
    <xf numFmtId="167" fontId="41" fillId="0" borderId="9" xfId="3" applyNumberFormat="1" applyFont="1" applyBorder="1"/>
    <xf numFmtId="165" fontId="41" fillId="0" borderId="0" xfId="3" applyFont="1"/>
    <xf numFmtId="164" fontId="43" fillId="0" borderId="9" xfId="3" applyNumberFormat="1" applyFont="1" applyBorder="1"/>
    <xf numFmtId="3" fontId="43" fillId="0" borderId="0" xfId="3" applyNumberFormat="1" applyFont="1"/>
    <xf numFmtId="3" fontId="41" fillId="0" borderId="0" xfId="0" applyNumberFormat="1" applyFont="1"/>
    <xf numFmtId="167" fontId="43" fillId="0" borderId="9" xfId="3" applyNumberFormat="1" applyFont="1" applyBorder="1"/>
    <xf numFmtId="3" fontId="41" fillId="0" borderId="0" xfId="0" applyNumberFormat="1" applyFont="1" applyAlignment="1">
      <alignment horizontal="left"/>
    </xf>
    <xf numFmtId="165" fontId="40" fillId="0" borderId="0" xfId="3" applyFont="1" applyAlignment="1">
      <alignment horizontal="left" indent="1"/>
    </xf>
    <xf numFmtId="167" fontId="43" fillId="0" borderId="0" xfId="3" applyNumberFormat="1" applyFont="1"/>
    <xf numFmtId="3" fontId="43" fillId="0" borderId="9" xfId="3" applyNumberFormat="1" applyFont="1" applyBorder="1"/>
    <xf numFmtId="37" fontId="43" fillId="0" borderId="0" xfId="3" applyNumberFormat="1" applyFont="1"/>
    <xf numFmtId="164" fontId="43" fillId="0" borderId="18" xfId="3" applyNumberFormat="1" applyFont="1" applyBorder="1"/>
    <xf numFmtId="165" fontId="41" fillId="0" borderId="0" xfId="3" quotePrefix="1" applyFont="1"/>
    <xf numFmtId="3" fontId="43" fillId="0" borderId="14" xfId="3" applyNumberFormat="1" applyFont="1" applyBorder="1"/>
    <xf numFmtId="3" fontId="40" fillId="0" borderId="0" xfId="0" applyNumberFormat="1" applyFont="1" applyAlignment="1">
      <alignment horizontal="left"/>
    </xf>
    <xf numFmtId="0" fontId="42" fillId="0" borderId="0" xfId="0" applyFont="1"/>
    <xf numFmtId="3" fontId="40" fillId="0" borderId="10" xfId="0" applyNumberFormat="1" applyFont="1" applyBorder="1"/>
    <xf numFmtId="167" fontId="41" fillId="0" borderId="10" xfId="3" applyNumberFormat="1" applyFont="1" applyBorder="1"/>
    <xf numFmtId="3" fontId="43" fillId="0" borderId="30" xfId="3" applyNumberFormat="1" applyFont="1" applyBorder="1"/>
    <xf numFmtId="167" fontId="42" fillId="0" borderId="0" xfId="3" applyNumberFormat="1" applyFont="1"/>
    <xf numFmtId="37" fontId="43" fillId="0" borderId="10" xfId="3" applyNumberFormat="1" applyFont="1" applyBorder="1"/>
    <xf numFmtId="0" fontId="45" fillId="0" borderId="0" xfId="0" applyFont="1"/>
    <xf numFmtId="3" fontId="40" fillId="0" borderId="0" xfId="0" applyNumberFormat="1" applyFont="1" applyAlignment="1">
      <alignment wrapText="1"/>
    </xf>
    <xf numFmtId="37" fontId="10" fillId="6" borderId="1" xfId="3" applyNumberFormat="1" applyFont="1" applyFill="1" applyBorder="1"/>
    <xf numFmtId="37" fontId="10" fillId="6" borderId="17" xfId="3" applyNumberFormat="1" applyFont="1" applyFill="1" applyBorder="1"/>
    <xf numFmtId="166" fontId="31" fillId="0" borderId="14" xfId="1" quotePrefix="1" applyNumberFormat="1" applyFont="1" applyFill="1" applyBorder="1"/>
    <xf numFmtId="166" fontId="10" fillId="0" borderId="14" xfId="0" quotePrefix="1" applyNumberFormat="1" applyFont="1" applyBorder="1"/>
    <xf numFmtId="0" fontId="10" fillId="0" borderId="14" xfId="0" applyFont="1" applyBorder="1" applyAlignment="1">
      <alignment horizontal="left" indent="3"/>
    </xf>
    <xf numFmtId="167" fontId="10" fillId="0" borderId="0" xfId="3" quotePrefix="1" applyNumberFormat="1" applyFont="1"/>
    <xf numFmtId="0" fontId="10" fillId="0" borderId="14" xfId="0" applyFont="1" applyBorder="1" applyAlignment="1">
      <alignment horizontal="left"/>
    </xf>
    <xf numFmtId="0" fontId="46" fillId="0" borderId="1" xfId="5" applyFont="1" applyBorder="1"/>
    <xf numFmtId="0" fontId="46" fillId="0" borderId="12" xfId="5" applyFont="1" applyBorder="1"/>
    <xf numFmtId="0" fontId="24" fillId="0" borderId="31" xfId="5" applyFont="1" applyBorder="1" applyAlignment="1">
      <alignment horizontal="center"/>
    </xf>
    <xf numFmtId="0" fontId="24" fillId="0" borderId="32" xfId="5" applyFont="1" applyBorder="1" applyAlignment="1">
      <alignment horizontal="center"/>
    </xf>
    <xf numFmtId="0" fontId="24" fillId="0" borderId="33" xfId="5" applyFont="1" applyBorder="1" applyAlignment="1">
      <alignment horizontal="center"/>
    </xf>
    <xf numFmtId="0" fontId="47" fillId="0" borderId="0" xfId="0" applyFont="1"/>
    <xf numFmtId="0" fontId="48" fillId="0" borderId="0" xfId="0" applyFont="1"/>
    <xf numFmtId="0" fontId="49" fillId="3" borderId="4" xfId="0" applyFont="1" applyFill="1" applyBorder="1" applyAlignment="1">
      <alignment horizontal="center" vertical="center" wrapText="1"/>
    </xf>
    <xf numFmtId="0" fontId="49" fillId="3" borderId="5" xfId="0" applyFont="1" applyFill="1" applyBorder="1" applyAlignment="1">
      <alignment horizontal="center" vertical="center" wrapText="1"/>
    </xf>
    <xf numFmtId="0" fontId="19" fillId="2" borderId="2" xfId="0" applyFont="1" applyFill="1" applyBorder="1" applyAlignment="1">
      <alignment vertical="center" wrapText="1"/>
    </xf>
    <xf numFmtId="0" fontId="19" fillId="4" borderId="3" xfId="0" applyFont="1" applyFill="1" applyBorder="1" applyAlignment="1">
      <alignment vertical="center" wrapText="1"/>
    </xf>
    <xf numFmtId="0" fontId="19" fillId="2" borderId="34" xfId="0" applyFont="1" applyFill="1" applyBorder="1" applyAlignment="1">
      <alignment vertical="center" wrapText="1"/>
    </xf>
    <xf numFmtId="0" fontId="19" fillId="4" borderId="34" xfId="4" applyFont="1" applyFill="1" applyBorder="1" applyAlignment="1">
      <alignment vertical="center" wrapText="1"/>
    </xf>
    <xf numFmtId="0" fontId="19" fillId="0" borderId="34" xfId="4" applyFont="1" applyBorder="1" applyAlignment="1">
      <alignment vertical="center" wrapText="1"/>
    </xf>
    <xf numFmtId="0" fontId="19" fillId="13" borderId="34" xfId="0" applyFont="1" applyFill="1" applyBorder="1" applyAlignment="1">
      <alignment vertical="center" wrapText="1"/>
    </xf>
    <xf numFmtId="3" fontId="10" fillId="0" borderId="14" xfId="0" applyNumberFormat="1" applyFont="1" applyBorder="1"/>
    <xf numFmtId="166" fontId="10" fillId="6" borderId="0" xfId="0" applyNumberFormat="1" applyFont="1" applyFill="1"/>
    <xf numFmtId="0" fontId="10" fillId="6" borderId="0" xfId="0" applyFont="1" applyFill="1"/>
    <xf numFmtId="3" fontId="10" fillId="6" borderId="1" xfId="0" applyNumberFormat="1" applyFont="1" applyFill="1" applyBorder="1"/>
    <xf numFmtId="167" fontId="10" fillId="6" borderId="17" xfId="3" applyNumberFormat="1" applyFont="1" applyFill="1" applyBorder="1"/>
    <xf numFmtId="37" fontId="15" fillId="0" borderId="14" xfId="3" applyNumberFormat="1" applyFont="1" applyBorder="1"/>
    <xf numFmtId="37" fontId="15" fillId="0" borderId="0" xfId="3" applyNumberFormat="1" applyFont="1"/>
    <xf numFmtId="167" fontId="10" fillId="0" borderId="14" xfId="3" applyNumberFormat="1" applyFont="1" applyBorder="1"/>
    <xf numFmtId="3" fontId="10" fillId="0" borderId="0" xfId="3" applyNumberFormat="1" applyFont="1"/>
    <xf numFmtId="167" fontId="10" fillId="6" borderId="1" xfId="3" applyNumberFormat="1" applyFont="1" applyFill="1" applyBorder="1"/>
    <xf numFmtId="0" fontId="46" fillId="14" borderId="1" xfId="5" applyFont="1" applyFill="1" applyBorder="1" applyAlignment="1">
      <alignment horizontal="center" vertical="top" wrapText="1"/>
    </xf>
    <xf numFmtId="0" fontId="50" fillId="14" borderId="1" xfId="5" applyFont="1" applyFill="1" applyBorder="1" applyAlignment="1">
      <alignment horizontal="center" vertical="top" wrapText="1"/>
    </xf>
    <xf numFmtId="0" fontId="51" fillId="14" borderId="1" xfId="5" applyFont="1" applyFill="1" applyBorder="1" applyAlignment="1">
      <alignment horizontal="center" vertical="top" wrapText="1"/>
    </xf>
    <xf numFmtId="0" fontId="33" fillId="14" borderId="1" xfId="5" applyFill="1" applyBorder="1" applyAlignment="1">
      <alignment vertical="top" wrapText="1"/>
    </xf>
    <xf numFmtId="0" fontId="38" fillId="14" borderId="1" xfId="5" applyFont="1" applyFill="1" applyBorder="1" applyAlignment="1">
      <alignment vertical="top" wrapText="1"/>
    </xf>
    <xf numFmtId="0" fontId="51" fillId="14" borderId="1" xfId="5" applyFont="1" applyFill="1" applyBorder="1" applyAlignment="1">
      <alignment vertical="top" wrapText="1"/>
    </xf>
    <xf numFmtId="0" fontId="46" fillId="0" borderId="1" xfId="5" applyFont="1" applyFill="1" applyBorder="1" applyAlignment="1">
      <alignment horizontal="center" vertical="top" wrapText="1"/>
    </xf>
    <xf numFmtId="0" fontId="33" fillId="0" borderId="17" xfId="5" applyFill="1" applyBorder="1" applyAlignment="1">
      <alignment horizontal="center" vertical="top" wrapText="1"/>
    </xf>
    <xf numFmtId="0" fontId="33" fillId="0" borderId="1" xfId="5" applyFill="1" applyBorder="1" applyAlignment="1">
      <alignment horizontal="center" vertical="top" wrapText="1"/>
    </xf>
    <xf numFmtId="0" fontId="1" fillId="0" borderId="1" xfId="5" applyFont="1" applyFill="1" applyBorder="1" applyAlignment="1">
      <alignment horizontal="left" vertical="top" wrapText="1"/>
    </xf>
    <xf numFmtId="0" fontId="33" fillId="0" borderId="1" xfId="5" applyFill="1" applyBorder="1"/>
    <xf numFmtId="0" fontId="46" fillId="0" borderId="1" xfId="5" applyFont="1" applyFill="1" applyBorder="1" applyAlignment="1">
      <alignment vertical="top" wrapText="1"/>
    </xf>
    <xf numFmtId="17" fontId="33" fillId="0" borderId="17" xfId="5" quotePrefix="1" applyNumberFormat="1" applyFill="1" applyBorder="1" applyAlignment="1">
      <alignment horizontal="center" vertical="top" wrapText="1"/>
    </xf>
    <xf numFmtId="49" fontId="46" fillId="0" borderId="1" xfId="5" applyNumberFormat="1" applyFont="1" applyFill="1" applyBorder="1" applyAlignment="1">
      <alignment horizontal="center" vertical="top" wrapText="1"/>
    </xf>
    <xf numFmtId="49" fontId="33" fillId="0" borderId="17" xfId="5" applyNumberFormat="1" applyFill="1" applyBorder="1" applyAlignment="1">
      <alignment horizontal="center" vertical="top" wrapText="1"/>
    </xf>
    <xf numFmtId="49" fontId="33" fillId="0" borderId="1" xfId="5" applyNumberFormat="1" applyFill="1" applyBorder="1" applyAlignment="1">
      <alignment horizontal="center" vertical="top" wrapText="1"/>
    </xf>
    <xf numFmtId="0" fontId="52" fillId="0" borderId="1" xfId="5" applyFont="1" applyFill="1" applyBorder="1" applyAlignment="1">
      <alignment horizontal="left" vertical="top" wrapText="1"/>
    </xf>
    <xf numFmtId="0" fontId="33" fillId="0" borderId="17" xfId="5" quotePrefix="1" applyNumberFormat="1" applyFill="1" applyBorder="1" applyAlignment="1">
      <alignment horizontal="center" vertical="top" wrapText="1"/>
    </xf>
    <xf numFmtId="16" fontId="33" fillId="0" borderId="1" xfId="5" quotePrefix="1" applyNumberFormat="1" applyFill="1" applyBorder="1" applyAlignment="1">
      <alignment horizontal="center" vertical="top" wrapText="1"/>
    </xf>
    <xf numFmtId="17" fontId="33" fillId="0" borderId="1" xfId="5" quotePrefix="1" applyNumberFormat="1" applyFill="1" applyBorder="1" applyAlignment="1">
      <alignment horizontal="center" vertical="top" wrapText="1"/>
    </xf>
    <xf numFmtId="0" fontId="33" fillId="0" borderId="1" xfId="5" applyFill="1" applyBorder="1" applyAlignment="1">
      <alignment vertical="top" wrapText="1"/>
    </xf>
    <xf numFmtId="0" fontId="46" fillId="0" borderId="13" xfId="5" applyFont="1" applyFill="1" applyBorder="1" applyAlignment="1">
      <alignment wrapText="1"/>
    </xf>
    <xf numFmtId="49" fontId="33" fillId="0" borderId="1" xfId="5" quotePrefix="1" applyNumberFormat="1" applyFill="1" applyBorder="1" applyAlignment="1">
      <alignment horizontal="center" vertical="top" wrapText="1"/>
    </xf>
    <xf numFmtId="0" fontId="46" fillId="0" borderId="1" xfId="5" applyFont="1" applyFill="1" applyBorder="1"/>
    <xf numFmtId="16" fontId="33" fillId="0" borderId="17" xfId="5" quotePrefix="1" applyNumberFormat="1" applyFill="1" applyBorder="1" applyAlignment="1">
      <alignment horizontal="center" vertical="top" wrapText="1"/>
    </xf>
    <xf numFmtId="0" fontId="1" fillId="0" borderId="1" xfId="5" applyFont="1" applyFill="1" applyBorder="1" applyAlignment="1">
      <alignment horizontal="center" vertical="top" wrapText="1"/>
    </xf>
    <xf numFmtId="0" fontId="50" fillId="0" borderId="1" xfId="5" applyFont="1" applyFill="1" applyBorder="1" applyAlignment="1">
      <alignment horizontal="left" vertical="top" wrapText="1"/>
    </xf>
    <xf numFmtId="0" fontId="14" fillId="15" borderId="1" xfId="0" applyFont="1" applyFill="1" applyBorder="1"/>
    <xf numFmtId="0" fontId="31" fillId="0" borderId="14" xfId="1" quotePrefix="1" applyNumberFormat="1" applyFont="1" applyFill="1" applyBorder="1"/>
    <xf numFmtId="0" fontId="31" fillId="0" borderId="14" xfId="2" quotePrefix="1" applyNumberFormat="1" applyFont="1" applyFill="1" applyBorder="1"/>
    <xf numFmtId="0" fontId="31" fillId="0" borderId="14" xfId="1" applyNumberFormat="1" applyFont="1" applyFill="1" applyBorder="1"/>
    <xf numFmtId="0" fontId="10" fillId="0" borderId="14" xfId="0" quotePrefix="1" applyNumberFormat="1" applyFont="1" applyBorder="1"/>
    <xf numFmtId="0" fontId="10" fillId="0" borderId="14" xfId="0" applyNumberFormat="1" applyFont="1" applyBorder="1"/>
    <xf numFmtId="0" fontId="10" fillId="6" borderId="0" xfId="0" applyNumberFormat="1" applyFont="1" applyFill="1"/>
    <xf numFmtId="166" fontId="53" fillId="0" borderId="14" xfId="0" applyNumberFormat="1" applyFont="1" applyBorder="1"/>
    <xf numFmtId="0" fontId="53" fillId="0" borderId="14" xfId="0" applyFont="1" applyBorder="1"/>
    <xf numFmtId="3" fontId="53" fillId="0" borderId="16" xfId="0" applyNumberFormat="1" applyFont="1" applyBorder="1"/>
    <xf numFmtId="167" fontId="53" fillId="0" borderId="0" xfId="3" applyNumberFormat="1" applyFont="1"/>
    <xf numFmtId="0" fontId="53" fillId="0" borderId="14" xfId="0" applyNumberFormat="1" applyFont="1" applyBorder="1"/>
    <xf numFmtId="0" fontId="37" fillId="0" borderId="0" xfId="0" applyFont="1" applyAlignment="1">
      <alignment horizontal="left" vertical="top"/>
    </xf>
    <xf numFmtId="16" fontId="16" fillId="0" borderId="0" xfId="0" applyNumberFormat="1" applyFont="1"/>
    <xf numFmtId="37" fontId="14" fillId="0" borderId="0" xfId="3" applyNumberFormat="1" applyFont="1"/>
    <xf numFmtId="37" fontId="14" fillId="0" borderId="0" xfId="3" applyNumberFormat="1" applyFont="1" applyBorder="1"/>
    <xf numFmtId="166" fontId="15" fillId="0" borderId="0" xfId="3" applyNumberFormat="1" applyFont="1"/>
    <xf numFmtId="37" fontId="15" fillId="15" borderId="0" xfId="3" applyNumberFormat="1" applyFont="1" applyFill="1"/>
    <xf numFmtId="37" fontId="15" fillId="16" borderId="0" xfId="3" applyNumberFormat="1" applyFont="1" applyFill="1"/>
    <xf numFmtId="37" fontId="14" fillId="0" borderId="14" xfId="3" applyNumberFormat="1" applyFont="1" applyBorder="1"/>
    <xf numFmtId="37" fontId="15" fillId="17" borderId="14" xfId="3" applyNumberFormat="1" applyFont="1" applyFill="1" applyBorder="1"/>
    <xf numFmtId="37" fontId="15" fillId="15" borderId="14" xfId="3" applyNumberFormat="1" applyFont="1" applyFill="1" applyBorder="1"/>
    <xf numFmtId="166" fontId="23" fillId="6" borderId="29" xfId="3" applyNumberFormat="1" applyFont="1" applyFill="1" applyBorder="1" applyAlignment="1">
      <alignment horizontal="center"/>
    </xf>
    <xf numFmtId="166" fontId="13" fillId="0" borderId="0" xfId="3" applyNumberFormat="1" applyFont="1"/>
    <xf numFmtId="166" fontId="16" fillId="0" borderId="0" xfId="3" applyNumberFormat="1" applyFont="1"/>
    <xf numFmtId="0" fontId="54" fillId="0" borderId="0" xfId="0" applyFont="1"/>
    <xf numFmtId="0" fontId="4" fillId="0" borderId="14" xfId="0" applyFont="1" applyBorder="1" applyAlignment="1">
      <alignment horizontal="left"/>
    </xf>
    <xf numFmtId="37" fontId="16" fillId="17" borderId="0" xfId="0" applyNumberFormat="1" applyFont="1" applyFill="1"/>
    <xf numFmtId="37" fontId="15" fillId="17" borderId="0" xfId="3" applyNumberFormat="1" applyFont="1" applyFill="1"/>
    <xf numFmtId="37" fontId="14" fillId="17" borderId="14" xfId="3" applyNumberFormat="1" applyFont="1" applyFill="1" applyBorder="1"/>
    <xf numFmtId="167" fontId="43" fillId="0" borderId="18" xfId="3" applyNumberFormat="1" applyFont="1" applyBorder="1"/>
    <xf numFmtId="37" fontId="0" fillId="0" borderId="0" xfId="0" applyNumberFormat="1"/>
    <xf numFmtId="167" fontId="4" fillId="0" borderId="0" xfId="0" applyNumberFormat="1" applyFont="1"/>
    <xf numFmtId="0" fontId="12" fillId="4" borderId="20" xfId="0" applyFont="1" applyFill="1" applyBorder="1" applyAlignment="1">
      <alignment horizontal="center" vertical="center" wrapText="1"/>
    </xf>
    <xf numFmtId="0" fontId="12" fillId="4" borderId="21" xfId="0" applyFont="1" applyFill="1" applyBorder="1" applyAlignment="1">
      <alignment horizontal="center" vertical="center" wrapText="1"/>
    </xf>
    <xf numFmtId="0" fontId="14" fillId="0" borderId="0" xfId="0" applyFont="1" applyAlignment="1">
      <alignment horizontal="left" vertical="top" wrapText="1"/>
    </xf>
    <xf numFmtId="0" fontId="17" fillId="0" borderId="0" xfId="0" applyFont="1" applyAlignment="1">
      <alignment horizontal="center"/>
    </xf>
    <xf numFmtId="0" fontId="20" fillId="0" borderId="0" xfId="0" applyFont="1" applyAlignment="1">
      <alignment horizontal="center"/>
    </xf>
    <xf numFmtId="0" fontId="15" fillId="0" borderId="0" xfId="0" applyFont="1" applyAlignment="1">
      <alignment horizontal="left" wrapText="1"/>
    </xf>
    <xf numFmtId="37" fontId="23" fillId="6" borderId="9" xfId="3" applyNumberFormat="1" applyFont="1" applyFill="1" applyBorder="1" applyAlignment="1">
      <alignment horizontal="center"/>
    </xf>
    <xf numFmtId="37" fontId="14" fillId="2" borderId="0" xfId="3" applyNumberFormat="1" applyFont="1" applyFill="1" applyAlignment="1">
      <alignment horizontal="left" vertical="top" wrapText="1"/>
    </xf>
    <xf numFmtId="37" fontId="23" fillId="6" borderId="29" xfId="3" applyNumberFormat="1" applyFont="1" applyFill="1" applyBorder="1" applyAlignment="1">
      <alignment horizontal="center"/>
    </xf>
    <xf numFmtId="0" fontId="21" fillId="5" borderId="23" xfId="0" applyFont="1" applyFill="1" applyBorder="1" applyAlignment="1">
      <alignment horizontal="center"/>
    </xf>
    <xf numFmtId="0" fontId="21" fillId="5" borderId="24" xfId="0" applyFont="1" applyFill="1" applyBorder="1" applyAlignment="1">
      <alignment horizontal="center"/>
    </xf>
    <xf numFmtId="0" fontId="15" fillId="0" borderId="0" xfId="0" applyFont="1" applyAlignment="1">
      <alignment horizontal="center" vertical="top" wrapText="1"/>
    </xf>
    <xf numFmtId="0" fontId="20" fillId="0" borderId="19" xfId="0" applyFont="1" applyBorder="1" applyAlignment="1">
      <alignment horizontal="center" vertical="top" wrapText="1"/>
    </xf>
    <xf numFmtId="0" fontId="15" fillId="0" borderId="0" xfId="0" applyFont="1" applyAlignment="1">
      <alignment horizontal="left" vertical="top" wrapText="1"/>
    </xf>
    <xf numFmtId="0" fontId="27" fillId="0" borderId="0" xfId="0" applyFont="1" applyAlignment="1">
      <alignment horizontal="center"/>
    </xf>
    <xf numFmtId="16" fontId="27" fillId="0" borderId="0" xfId="0" quotePrefix="1" applyNumberFormat="1" applyFont="1" applyAlignment="1">
      <alignment horizontal="center"/>
    </xf>
  </cellXfs>
  <cellStyles count="23">
    <cellStyle name="20% - Accent1" xfId="1" builtinId="30"/>
    <cellStyle name="40% - Accent1" xfId="2" builtinId="31"/>
    <cellStyle name="Comma" xfId="3" builtinId="3"/>
    <cellStyle name="Followed Hyperlink" xfId="18" builtinId="9" hidden="1"/>
    <cellStyle name="Followed Hyperlink" xfId="19" builtinId="9" hidden="1"/>
    <cellStyle name="Followed Hyperlink" xfId="20" builtinId="9" hidden="1"/>
    <cellStyle name="Followed Hyperlink" xfId="22" builtinId="9" hidden="1"/>
    <cellStyle name="Followed Hyperlink" xfId="21" builtinId="9" hidden="1"/>
    <cellStyle name="Followed Hyperlink" xfId="17" builtinId="9" hidden="1"/>
    <cellStyle name="Followed Hyperlink" xfId="11" builtinId="9" hidden="1"/>
    <cellStyle name="Followed Hyperlink" xfId="12" builtinId="9" hidden="1"/>
    <cellStyle name="Followed Hyperlink" xfId="14" builtinId="9" hidden="1"/>
    <cellStyle name="Followed Hyperlink" xfId="15" builtinId="9" hidden="1"/>
    <cellStyle name="Followed Hyperlink" xfId="16" builtinId="9" hidden="1"/>
    <cellStyle name="Followed Hyperlink" xfId="13" builtinId="9" hidden="1"/>
    <cellStyle name="Followed Hyperlink" xfId="9" builtinId="9" hidden="1"/>
    <cellStyle name="Followed Hyperlink" xfId="10" builtinId="9" hidden="1"/>
    <cellStyle name="Followed Hyperlink" xfId="8" builtinId="9" hidden="1"/>
    <cellStyle name="Followed Hyperlink" xfId="7" builtinId="9" hidden="1"/>
    <cellStyle name="Hyperlink" xfId="4" builtinId="8" customBuiltin="1"/>
    <cellStyle name="Normal" xfId="0" builtinId="0"/>
    <cellStyle name="Normal 2" xfId="5"/>
    <cellStyle name="Normal 3" xfId="6"/>
  </cellStyles>
  <dxfs count="93">
    <dxf>
      <font>
        <b/>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medium">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font>
        <b val="0"/>
        <i val="0"/>
        <strike val="0"/>
        <condense val="0"/>
        <extend val="0"/>
        <outline val="0"/>
        <shadow val="0"/>
        <u val="none"/>
        <vertAlign val="baseline"/>
        <sz val="11"/>
        <color theme="1"/>
        <name val="Century Gothic"/>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medium">
          <color indexed="64"/>
        </left>
        <right style="thin">
          <color indexed="64"/>
        </right>
        <top/>
        <bottom style="medium">
          <color indexed="64"/>
        </bottom>
      </border>
    </dxf>
    <dxf>
      <border outline="0">
        <top style="medium">
          <color rgb="FF000000"/>
        </top>
        <bottom style="thin">
          <color rgb="FF000000"/>
        </bottom>
      </border>
    </dxf>
    <dxf>
      <alignment horizontal="general" vertical="top" textRotation="0" wrapText="1" indent="0" justifyLastLine="0" shrinkToFit="0" readingOrder="0"/>
    </dxf>
    <dxf>
      <border outline="0">
        <bottom style="medium">
          <color rgb="FF000000"/>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167" formatCode="_(* #,##0_);_(* \(#,##0\);_(* &quot;-&quot;??_);_(@_)"/>
    </dxf>
    <dxf>
      <font>
        <b val="0"/>
        <i val="0"/>
        <strike val="0"/>
        <condense val="0"/>
        <extend val="0"/>
        <outline val="0"/>
        <shadow val="0"/>
        <u val="none"/>
        <vertAlign val="baseline"/>
        <sz val="10"/>
        <color auto="1"/>
        <name val="Century Gothic"/>
        <scheme val="none"/>
      </font>
      <numFmt numFmtId="167" formatCode="_(* #,##0_);_(* \(#,##0\);_(* &quot;-&quot;??_);_(@_)"/>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alignment horizontal="general"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indexed="64"/>
        </bottom>
      </border>
    </dxf>
    <dxf>
      <font>
        <b val="0"/>
        <i val="0"/>
        <strike val="0"/>
        <condense val="0"/>
        <extend val="0"/>
        <outline val="0"/>
        <shadow val="0"/>
        <u val="none"/>
        <vertAlign val="baseline"/>
        <sz val="10"/>
        <color auto="1"/>
        <name val="Century Gothic"/>
        <scheme val="none"/>
      </font>
      <numFmt numFmtId="167" formatCode="_(* #,##0_);_(* \(#,##0\);_(* &quot;-&quot;??_);_(@_)"/>
    </dxf>
    <dxf>
      <font>
        <b val="0"/>
        <i val="0"/>
        <strike val="0"/>
        <condense val="0"/>
        <extend val="0"/>
        <outline val="0"/>
        <shadow val="0"/>
        <u val="none"/>
        <vertAlign val="baseline"/>
        <sz val="10"/>
        <color auto="1"/>
        <name val="Century Gothic"/>
        <scheme val="none"/>
      </font>
      <numFmt numFmtId="167" formatCode="_(* #,##0_);_(* \(#,##0\);_(* &quot;-&quot;??_);_(@_)"/>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66" formatCode="[$-409]d\-mmm;@"/>
      <border diagonalUp="0" diagonalDown="0">
        <left/>
        <right style="thin">
          <color auto="1"/>
        </right>
        <top/>
        <bottom/>
        <vertical/>
        <horizontal/>
      </border>
    </dxf>
    <dxf>
      <font>
        <b val="0"/>
        <i val="0"/>
        <strike val="0"/>
        <condense val="0"/>
        <extend val="0"/>
        <outline val="0"/>
        <shadow val="0"/>
        <u val="none"/>
        <vertAlign val="baseline"/>
        <sz val="10"/>
        <color auto="1"/>
        <name val="Century Gothic"/>
        <scheme val="none"/>
      </font>
      <numFmt numFmtId="166" formatCode="[$-409]d\-mmm;@"/>
      <border diagonalUp="0" diagonalDown="0">
        <left/>
        <right style="thin">
          <color indexed="64"/>
        </right>
        <top/>
        <bottom/>
      </border>
    </dxf>
    <dxf>
      <border outline="0">
        <top style="thin">
          <color indexed="64"/>
        </top>
      </border>
    </dxf>
    <dxf>
      <border outline="0">
        <bottom style="double">
          <color auto="1"/>
        </bottom>
      </border>
    </dxf>
    <dxf>
      <font>
        <b val="0"/>
        <i val="0"/>
        <strike val="0"/>
        <condense val="0"/>
        <extend val="0"/>
        <outline val="0"/>
        <shadow val="0"/>
        <u val="none"/>
        <vertAlign val="baseline"/>
        <sz val="10"/>
        <color auto="1"/>
        <name val="Century Gothic"/>
        <scheme val="minor"/>
      </font>
      <numFmt numFmtId="167" formatCode="_(* #,##0_);_(* \(#,##0\);_(* &quot;-&quot;??_);_(@_)"/>
    </dxf>
    <dxf>
      <font>
        <b val="0"/>
        <i val="0"/>
        <strike val="0"/>
        <condense val="0"/>
        <extend val="0"/>
        <outline val="0"/>
        <shadow val="0"/>
        <u val="none"/>
        <vertAlign val="baseline"/>
        <sz val="10"/>
        <color auto="1"/>
        <name val="Century Gothic"/>
        <scheme val="minor"/>
      </font>
      <numFmt numFmtId="3" formatCode="#,##0"/>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numFmt numFmtId="3" formatCode="#,##0"/>
    </dxf>
    <dxf>
      <font>
        <b/>
        <i val="0"/>
        <strike val="0"/>
        <condense val="0"/>
        <extend val="0"/>
        <outline val="0"/>
        <shadow val="0"/>
        <u val="none"/>
        <vertAlign val="baseline"/>
        <sz val="10"/>
        <color auto="1"/>
        <name val="Century Gothic"/>
        <scheme val="minor"/>
      </font>
      <numFmt numFmtId="3" formatCode="#,##0"/>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dxf>
    <dxf>
      <border outline="0">
        <bottom style="thin">
          <color indexed="64"/>
        </bottom>
      </border>
    </dxf>
    <dxf>
      <font>
        <b val="0"/>
        <i val="0"/>
        <strike val="0"/>
        <condense val="0"/>
        <extend val="0"/>
        <outline val="0"/>
        <shadow val="0"/>
        <u val="none"/>
        <vertAlign val="baseline"/>
        <sz val="10"/>
        <color rgb="FFFF0000"/>
        <name val="Century Gothic"/>
        <scheme val="minor"/>
      </font>
      <numFmt numFmtId="167" formatCode="_(* #,##0_);_(* \(#,##0\);_(* &quot;-&quot;??_);_(@_)"/>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numFmt numFmtId="168" formatCode="_(&quot;$&quot;* #,##0_);_(&quot;$&quot;* \(#,##0\);_(&quot;$&quot;* &quot;-&quot;_);_(@_)"/>
    </dxf>
    <dxf>
      <font>
        <b val="0"/>
        <i val="0"/>
        <strike val="0"/>
        <condense val="0"/>
        <extend val="0"/>
        <outline val="0"/>
        <shadow val="0"/>
        <u val="none"/>
        <vertAlign val="baseline"/>
        <sz val="10"/>
        <color auto="1"/>
        <name val="Century Gothic"/>
        <scheme val="minor"/>
      </font>
      <numFmt numFmtId="3" formatCode="#,##0"/>
    </dxf>
    <dxf>
      <font>
        <b/>
        <i val="0"/>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numFmt numFmtId="3" formatCode="#,##0"/>
      <border diagonalUp="0" diagonalDown="0">
        <left/>
        <right/>
        <top/>
        <bottom style="thin">
          <color indexed="64"/>
        </bottom>
      </border>
    </dxf>
    <dxf>
      <font>
        <b val="0"/>
        <i/>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numFmt numFmtId="164" formatCode="&quot;$&quot;#,##0_);\(&quot;$&quot;#,##0\)"/>
    </dxf>
    <dxf>
      <font>
        <b val="0"/>
        <i/>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dxf>
    <dxf>
      <font>
        <b/>
        <i val="0"/>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none"/>
      </font>
    </dxf>
    <dxf>
      <font>
        <b val="0"/>
        <i val="0"/>
        <strike val="0"/>
        <condense val="0"/>
        <extend val="0"/>
        <outline val="0"/>
        <shadow val="0"/>
        <u val="none"/>
        <vertAlign val="baseline"/>
        <sz val="10"/>
        <color auto="1"/>
        <name val="Century Gothic"/>
        <scheme val="none"/>
      </font>
      <numFmt numFmtId="169" formatCode="#,##0_);\(#,##0\)"/>
    </dxf>
    <dxf>
      <font>
        <b val="0"/>
        <i val="0"/>
        <strike val="0"/>
        <condense val="0"/>
        <extend val="0"/>
        <outline val="0"/>
        <shadow val="0"/>
        <u val="none"/>
        <vertAlign val="baseline"/>
        <sz val="10"/>
        <color auto="1"/>
        <name val="Century Gothic"/>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169" formatCode="#,##0_);\(#,##0\)"/>
      <border diagonalUp="0" diagonalDown="0" outline="0">
        <left style="thin">
          <color indexed="64"/>
        </left>
        <right style="thin">
          <color indexed="64"/>
        </right>
        <top/>
        <bottom/>
      </border>
    </dxf>
    <dxf>
      <border diagonalUp="0" diagonalDown="0" outline="0">
        <left/>
        <right style="thin">
          <color indexed="64"/>
        </right>
        <top/>
        <bottom/>
      </border>
    </dxf>
    <dxf>
      <font>
        <b val="0"/>
        <i val="0"/>
        <strike val="0"/>
        <condense val="0"/>
        <extend val="0"/>
        <outline val="0"/>
        <shadow val="0"/>
        <u val="none"/>
        <vertAlign val="baseline"/>
        <sz val="10"/>
        <color auto="1"/>
        <name val="Century Gothic"/>
        <scheme val="none"/>
      </font>
      <alignment horizontal="left"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auto="1"/>
        </bottom>
      </border>
    </dxf>
    <dxf>
      <font>
        <b val="0"/>
        <i val="0"/>
        <strike val="0"/>
        <condense val="0"/>
        <extend val="0"/>
        <outline val="0"/>
        <shadow val="0"/>
        <u val="none"/>
        <vertAlign val="baseline"/>
        <sz val="10"/>
        <color auto="1"/>
        <name val="Century Gothic"/>
        <scheme val="none"/>
      </font>
      <numFmt numFmtId="167" formatCode="_(* #,##0_);_(* \(#,##0\);_(* &quot;-&quot;??_);_(@_)"/>
    </dxf>
    <dxf>
      <font>
        <b val="0"/>
        <i val="0"/>
        <strike val="0"/>
        <condense val="0"/>
        <extend val="0"/>
        <outline val="0"/>
        <shadow val="0"/>
        <u val="none"/>
        <vertAlign val="baseline"/>
        <sz val="10"/>
        <color auto="1"/>
        <name val="Century Gothic"/>
        <scheme val="none"/>
      </font>
      <numFmt numFmtId="167" formatCode="_(* #,##0_);_(* \(#,##0\);_(* &quot;-&quot;??_);_(@_)"/>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alignment horizontal="general" vertical="bottom" textRotation="0" wrapText="0" relativeIndent="0" justifyLastLine="0" shrinkToFit="0" readingOrder="0"/>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0" formatCode="General"/>
      <border diagonalUp="0" diagonalDown="0" outline="0">
        <left/>
        <right style="thin">
          <color auto="1"/>
        </right>
        <top/>
        <bottom/>
      </border>
    </dxf>
    <dxf>
      <font>
        <b val="0"/>
        <i val="0"/>
        <strike val="0"/>
        <condense val="0"/>
        <extend val="0"/>
        <outline val="0"/>
        <shadow val="0"/>
        <u val="none"/>
        <vertAlign val="baseline"/>
        <sz val="10"/>
        <color auto="1"/>
        <name val="Century Gothic"/>
        <scheme val="none"/>
      </font>
      <numFmt numFmtId="166" formatCode="[$-409]d\-mmm;@"/>
    </dxf>
    <dxf>
      <border outline="0">
        <top style="thin">
          <color indexed="64"/>
        </top>
      </border>
    </dxf>
    <dxf>
      <border outline="0">
        <bottom style="double">
          <color auto="1"/>
        </bottom>
      </border>
    </dxf>
    <dxf>
      <font>
        <b val="0"/>
        <i val="0"/>
        <strike val="0"/>
        <condense val="0"/>
        <extend val="0"/>
        <outline val="0"/>
        <shadow val="0"/>
        <u val="none"/>
        <vertAlign val="baseline"/>
        <sz val="10"/>
        <color auto="1"/>
        <name val="Century Gothic"/>
        <scheme val="none"/>
      </font>
    </dxf>
    <dxf>
      <font>
        <b val="0"/>
        <i val="0"/>
        <strike val="0"/>
        <condense val="0"/>
        <extend val="0"/>
        <outline val="0"/>
        <shadow val="0"/>
        <u val="none"/>
        <vertAlign val="baseline"/>
        <sz val="10"/>
        <color auto="1"/>
        <name val="Century Gothic"/>
        <scheme val="none"/>
      </font>
      <numFmt numFmtId="167" formatCode="_(* #,##0_);_(* \(#,##0\);_(* &quot;-&quot;??_);_(@_)"/>
    </dxf>
    <dxf>
      <font>
        <b val="0"/>
        <i val="0"/>
        <strike val="0"/>
        <condense val="0"/>
        <extend val="0"/>
        <outline val="0"/>
        <shadow val="0"/>
        <u val="none"/>
        <vertAlign val="baseline"/>
        <sz val="10"/>
        <color auto="1"/>
        <name val="Century Gothic"/>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167" formatCode="_(* #,##0_);_(* \(#,##0\);_(* &quot;-&quot;??_);_(@_)"/>
      <border diagonalUp="0" diagonalDown="0">
        <left style="thin">
          <color indexed="64"/>
        </left>
        <right style="thin">
          <color indexed="64"/>
        </right>
        <top/>
        <bottom/>
      </border>
    </dxf>
    <dxf>
      <border diagonalUp="0" diagonalDown="0" outline="0">
        <left/>
        <right style="thin">
          <color indexed="64"/>
        </right>
        <top/>
        <bottom/>
      </border>
    </dxf>
    <dxf>
      <alignment horizontal="left"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indexed="64"/>
        </bottom>
      </border>
    </dxf>
    <dxf>
      <font>
        <b val="0"/>
        <i val="0"/>
        <strike val="0"/>
        <condense val="0"/>
        <extend val="0"/>
        <outline val="0"/>
        <shadow val="0"/>
        <u val="none"/>
        <vertAlign val="baseline"/>
        <sz val="10"/>
        <color auto="1"/>
        <name val="Century Gothic"/>
        <scheme val="none"/>
      </font>
      <numFmt numFmtId="167" formatCode="_(* #,##0_);_(* \(#,##0\);_(* &quot;-&quot;??_);_(@_)"/>
    </dxf>
    <dxf>
      <font>
        <b val="0"/>
        <i val="0"/>
        <strike val="0"/>
        <condense val="0"/>
        <extend val="0"/>
        <outline val="0"/>
        <shadow val="0"/>
        <u val="none"/>
        <vertAlign val="baseline"/>
        <sz val="10"/>
        <color auto="1"/>
        <name val="Century Gothic"/>
        <scheme val="none"/>
      </font>
      <numFmt numFmtId="3" formatCode="#,##0"/>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66" formatCode="[$-409]d\-mmm;@"/>
      <border diagonalUp="0" diagonalDown="0">
        <left/>
        <right style="thin">
          <color auto="1"/>
        </right>
        <top/>
        <bottom/>
        <vertical/>
        <horizontal/>
      </border>
    </dxf>
    <dxf>
      <font>
        <b val="0"/>
        <i val="0"/>
        <strike val="0"/>
        <condense val="0"/>
        <extend val="0"/>
        <outline val="0"/>
        <shadow val="0"/>
        <u val="none"/>
        <vertAlign val="baseline"/>
        <sz val="10"/>
        <color auto="1"/>
        <name val="Century Gothic"/>
        <scheme val="none"/>
      </font>
      <numFmt numFmtId="166" formatCode="[$-409]d\-mmm;@"/>
      <border diagonalUp="0" diagonalDown="0">
        <left/>
        <right style="thin">
          <color indexed="64"/>
        </right>
        <top/>
        <bottom/>
      </border>
    </dxf>
    <dxf>
      <border outline="0">
        <top style="thin">
          <color indexed="64"/>
        </top>
      </border>
    </dxf>
    <dxf>
      <border outline="0">
        <bottom style="double">
          <color indexed="64"/>
        </bottom>
      </border>
    </dxf>
    <dxf>
      <alignment horizontal="center" vertical="bottom" textRotation="0" wrapText="0" indent="0" justifyLastLine="0" shrinkToFit="0"/>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alignment horizontal="left" vertical="top" textRotation="0" wrapText="1" relativeIndent="0" justifyLastLine="0" shrinkToFit="0" readingOrder="0"/>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alignment horizontal="left" vertical="top" textRotation="0" wrapText="1" relativeIndent="0" justifyLastLine="0" shrinkToFit="0" readingOrder="0"/>
    </dxf>
    <dxf>
      <font>
        <b val="0"/>
        <i val="0"/>
        <strike val="0"/>
        <condense val="0"/>
        <extend val="0"/>
        <outline val="0"/>
        <shadow val="0"/>
        <u val="none"/>
        <vertAlign val="baseline"/>
        <sz val="11"/>
        <color auto="1"/>
        <name val="Century Gothic"/>
        <scheme val="none"/>
      </font>
      <alignment horizontal="general" vertical="top" textRotation="0" wrapText="0" relativeIndent="0" justifyLastLine="0" shrinkToFit="0" readingOrder="0"/>
    </dxf>
    <dxf>
      <font>
        <b val="0"/>
        <i val="0"/>
        <strike val="0"/>
        <condense val="0"/>
        <extend val="0"/>
        <outline val="0"/>
        <shadow val="0"/>
        <u val="none"/>
        <vertAlign val="baseline"/>
        <sz val="11"/>
        <color indexed="56"/>
        <name val="Century Gothic"/>
        <scheme val="none"/>
      </font>
      <fill>
        <patternFill patternType="solid">
          <fgColor indexed="64"/>
          <bgColor indexed="22"/>
        </patternFill>
      </fill>
      <alignment horizontal="general" vertical="center" textRotation="0" wrapText="1" indent="0" justifyLastLine="0" shrinkToFit="0" readingOrder="0"/>
      <border diagonalUp="0" diagonalDown="0" outline="0">
        <left/>
        <right style="medium">
          <color indexed="9"/>
        </right>
        <top/>
        <bottom style="medium">
          <color indexed="9"/>
        </bottom>
      </border>
    </dxf>
    <dxf>
      <font>
        <b val="0"/>
        <i val="0"/>
        <strike val="0"/>
        <condense val="0"/>
        <extend val="0"/>
        <outline val="0"/>
        <shadow val="0"/>
        <u val="none"/>
        <vertAlign val="baseline"/>
        <sz val="11"/>
        <color indexed="56"/>
        <name val="Century Gothic"/>
        <scheme val="none"/>
      </font>
      <fill>
        <patternFill patternType="solid">
          <fgColor indexed="64"/>
          <bgColor indexed="9"/>
        </patternFill>
      </fill>
      <alignment horizontal="general" vertical="center" textRotation="0" wrapText="1" relativeIndent="0" justifyLastLine="0" shrinkToFit="0" readingOrder="0"/>
      <border diagonalUp="0" diagonalDown="0" outline="0">
        <left/>
        <right style="medium">
          <color indexed="9"/>
        </right>
        <top/>
        <bottom style="medium">
          <color indexed="9"/>
        </bottom>
      </border>
    </dxf>
    <dxf>
      <font>
        <b/>
        <i val="0"/>
        <strike val="0"/>
        <condense val="0"/>
        <extend val="0"/>
        <outline val="0"/>
        <shadow val="0"/>
        <u val="none"/>
        <vertAlign val="baseline"/>
        <sz val="11"/>
        <color indexed="9"/>
        <name val="Century Gothic"/>
        <scheme val="none"/>
      </font>
      <fill>
        <patternFill patternType="solid">
          <fgColor indexed="64"/>
          <bgColor indexed="62"/>
        </patternFill>
      </fill>
      <alignment horizontal="center" vertical="center" textRotation="0" wrapText="1" relativeIndent="0" justifyLastLine="0" shrinkToFit="0" readingOrder="0"/>
      <border diagonalUp="0" diagonalDown="0" outline="0">
        <left/>
        <right style="thick">
          <color indexed="9"/>
        </right>
        <top style="medium">
          <color indexed="9"/>
        </top>
        <bottom/>
      </border>
    </dxf>
    <dxf>
      <border outline="0">
        <top style="thick">
          <color indexed="9"/>
        </top>
      </border>
    </dxf>
    <dxf>
      <font>
        <strike val="0"/>
        <outline val="0"/>
        <shadow val="0"/>
        <u val="none"/>
        <vertAlign val="baseline"/>
        <sz val="11"/>
        <name val="Century Gothic"/>
        <scheme val="none"/>
      </font>
    </dxf>
    <dxf>
      <border outline="0">
        <bottom style="thick">
          <color indexed="9"/>
        </bottom>
      </border>
    </dxf>
    <dxf>
      <font>
        <b/>
        <i val="0"/>
        <strike val="0"/>
        <condense val="0"/>
        <extend val="0"/>
        <outline val="0"/>
        <shadow val="0"/>
        <u val="none"/>
        <vertAlign val="baseline"/>
        <sz val="11"/>
        <color indexed="9"/>
        <name val="Century Gothic"/>
        <scheme val="none"/>
      </font>
      <fill>
        <patternFill patternType="solid">
          <fgColor indexed="64"/>
          <bgColor indexed="62"/>
        </patternFill>
      </fill>
      <alignment horizontal="center" vertical="center" textRotation="0" wrapText="1" relative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149225</xdr:colOff>
      <xdr:row>0</xdr:row>
      <xdr:rowOff>0</xdr:rowOff>
    </xdr:from>
    <xdr:to>
      <xdr:col>11</xdr:col>
      <xdr:colOff>504825</xdr:colOff>
      <xdr:row>4</xdr:row>
      <xdr:rowOff>1085850</xdr:rowOff>
    </xdr:to>
    <xdr:pic>
      <xdr:nvPicPr>
        <xdr:cNvPr id="38914" name="Picture 1" descr="C:\Users\Nicole\AppData\Local\Microsoft\Windows\Temporary Internet Files\Content.IE5\5W6FJWJR\MC900433838[1].png">
          <a:extLst>
            <a:ext uri="{FF2B5EF4-FFF2-40B4-BE49-F238E27FC236}">
              <a16:creationId xmlns:a16="http://schemas.microsoft.com/office/drawing/2014/main" xmlns="" id="{00000000-0008-0000-0100-0000029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14125" y="0"/>
          <a:ext cx="5943600" cy="3778250"/>
        </a:xfrm>
        <a:prstGeom prst="rect">
          <a:avLst/>
        </a:prstGeom>
        <a:noFill/>
        <a:ln w="9525">
          <a:noFill/>
          <a:miter lim="800000"/>
          <a:headEnd/>
          <a:tailEnd/>
        </a:ln>
      </xdr:spPr>
    </xdr:pic>
    <xdr:clientData/>
  </xdr:twoCellAnchor>
  <xdr:twoCellAnchor>
    <xdr:from>
      <xdr:col>5</xdr:col>
      <xdr:colOff>88899</xdr:colOff>
      <xdr:row>1</xdr:row>
      <xdr:rowOff>828674</xdr:rowOff>
    </xdr:from>
    <xdr:to>
      <xdr:col>10</xdr:col>
      <xdr:colOff>98424</xdr:colOff>
      <xdr:row>4</xdr:row>
      <xdr:rowOff>571500</xdr:rowOff>
    </xdr:to>
    <xdr:sp macro="" textlink="">
      <xdr:nvSpPr>
        <xdr:cNvPr id="6" name="TextBox 5">
          <a:extLst>
            <a:ext uri="{FF2B5EF4-FFF2-40B4-BE49-F238E27FC236}">
              <a16:creationId xmlns:a16="http://schemas.microsoft.com/office/drawing/2014/main" xmlns="" id="{00000000-0008-0000-0100-000006000000}"/>
            </a:ext>
          </a:extLst>
        </xdr:cNvPr>
        <xdr:cNvSpPr txBox="1"/>
      </xdr:nvSpPr>
      <xdr:spPr>
        <a:xfrm>
          <a:off x="12750799" y="1057274"/>
          <a:ext cx="3502025" cy="2206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Before</a:t>
          </a:r>
          <a:r>
            <a:rPr lang="en-US" sz="1100" b="1" baseline="0"/>
            <a:t> You Begin:</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Review </a:t>
          </a:r>
          <a:r>
            <a:rPr lang="en-US" sz="1100">
              <a:effectLst/>
              <a:latin typeface="Century Gothic" pitchFamily="34" charset="0"/>
              <a:ea typeface="Calibri"/>
              <a:cs typeface="Times New Roman"/>
            </a:rPr>
            <a:t>the Week 2 Lecture prior to starting work on this project.</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Print </a:t>
          </a:r>
          <a:r>
            <a:rPr lang="en-US" sz="1100">
              <a:effectLst/>
              <a:latin typeface="Century Gothic" pitchFamily="34" charset="0"/>
              <a:ea typeface="Calibri"/>
              <a:cs typeface="Times New Roman"/>
            </a:rPr>
            <a:t>the Chart of Accounts and October Transactions worksheets for your reference.  You will need to refer to both throughout the project.</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Review </a:t>
          </a:r>
          <a:r>
            <a:rPr lang="en-US" sz="1100">
              <a:effectLst/>
              <a:latin typeface="Century Gothic" pitchFamily="34" charset="0"/>
              <a:ea typeface="Calibri"/>
              <a:cs typeface="Times New Roman"/>
            </a:rPr>
            <a:t>the Grading Criteria.</a:t>
          </a:r>
        </a:p>
        <a:p>
          <a:pPr marL="342900" marR="0" lvl="0" indent="-342900">
            <a:lnSpc>
              <a:spcPct val="115000"/>
            </a:lnSpc>
            <a:spcBef>
              <a:spcPts val="0"/>
            </a:spcBef>
            <a:spcAft>
              <a:spcPts val="1000"/>
            </a:spcAft>
            <a:buFont typeface="Symbol"/>
            <a:buChar char=""/>
          </a:pPr>
          <a:r>
            <a:rPr lang="en-US" sz="1100" b="1">
              <a:effectLst/>
              <a:latin typeface="Century Gothic" pitchFamily="34" charset="0"/>
              <a:ea typeface="Calibri"/>
              <a:cs typeface="Times New Roman"/>
            </a:rPr>
            <a:t>SAVE </a:t>
          </a:r>
          <a:r>
            <a:rPr lang="en-US" sz="1100">
              <a:effectLst/>
              <a:latin typeface="Century Gothic" pitchFamily="34" charset="0"/>
              <a:ea typeface="Calibri"/>
              <a:cs typeface="Times New Roman"/>
            </a:rPr>
            <a:t>your work frequently in this workbook.</a:t>
          </a:r>
        </a:p>
        <a:p>
          <a:endParaRPr lang="en-US" sz="1100" b="1">
            <a:latin typeface="Century Gothic" pitchFamily="34" charset="0"/>
          </a:endParaRPr>
        </a:p>
      </xdr:txBody>
    </xdr:sp>
    <xdr:clientData/>
  </xdr:twoCellAnchor>
  <xdr:twoCellAnchor editAs="oneCell">
    <xdr:from>
      <xdr:col>1</xdr:col>
      <xdr:colOff>728827</xdr:colOff>
      <xdr:row>8</xdr:row>
      <xdr:rowOff>142306</xdr:rowOff>
    </xdr:from>
    <xdr:to>
      <xdr:col>3</xdr:col>
      <xdr:colOff>126453</xdr:colOff>
      <xdr:row>26</xdr:row>
      <xdr:rowOff>33721</xdr:rowOff>
    </xdr:to>
    <xdr:pic>
      <xdr:nvPicPr>
        <xdr:cNvPr id="5" name="Picture 4">
          <a:extLst>
            <a:ext uri="{FF2B5EF4-FFF2-40B4-BE49-F238E27FC236}">
              <a16:creationId xmlns:a16="http://schemas.microsoft.com/office/drawing/2014/main" xmlns=""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7427" y="4885756"/>
          <a:ext cx="9017876" cy="3663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1152525</xdr:colOff>
      <xdr:row>2</xdr:row>
      <xdr:rowOff>76200</xdr:rowOff>
    </xdr:from>
    <xdr:to>
      <xdr:col>8</xdr:col>
      <xdr:colOff>0</xdr:colOff>
      <xdr:row>12</xdr:row>
      <xdr:rowOff>85725</xdr:rowOff>
    </xdr:to>
    <xdr:grpSp>
      <xdr:nvGrpSpPr>
        <xdr:cNvPr id="40961" name="Group 1">
          <a:extLst>
            <a:ext uri="{FF2B5EF4-FFF2-40B4-BE49-F238E27FC236}">
              <a16:creationId xmlns:a16="http://schemas.microsoft.com/office/drawing/2014/main" xmlns="" id="{00000000-0008-0000-0300-000001A00000}"/>
            </a:ext>
          </a:extLst>
        </xdr:cNvPr>
        <xdr:cNvGrpSpPr>
          <a:grpSpLocks/>
        </xdr:cNvGrpSpPr>
      </xdr:nvGrpSpPr>
      <xdr:grpSpPr bwMode="auto">
        <a:xfrm>
          <a:off x="6229350" y="628650"/>
          <a:ext cx="1847850" cy="2305050"/>
          <a:chOff x="5354324" y="1417320"/>
          <a:chExt cx="2049778" cy="1828800"/>
        </a:xfrm>
      </xdr:grpSpPr>
      <xdr:pic>
        <xdr:nvPicPr>
          <xdr:cNvPr id="40962" name="Picture 1" descr="C:\Users\Nicole\AppData\Local\Microsoft\Windows\Temporary Internet Files\Content.IE5\5W6FJWJR\MC900433838[1].png">
            <a:extLst>
              <a:ext uri="{FF2B5EF4-FFF2-40B4-BE49-F238E27FC236}">
                <a16:creationId xmlns:a16="http://schemas.microsoft.com/office/drawing/2014/main" xmlns="" id="{00000000-0008-0000-0300-000002A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354324" y="1417320"/>
            <a:ext cx="2049778" cy="1828800"/>
          </a:xfrm>
          <a:prstGeom prst="rect">
            <a:avLst/>
          </a:prstGeom>
          <a:noFill/>
          <a:ln w="9525">
            <a:noFill/>
            <a:miter lim="800000"/>
            <a:headEnd/>
            <a:tailEnd/>
          </a:ln>
        </xdr:spPr>
      </xdr:pic>
      <xdr:sp macro="" textlink="">
        <xdr:nvSpPr>
          <xdr:cNvPr id="4" name="TextBox 3">
            <a:extLst>
              <a:ext uri="{FF2B5EF4-FFF2-40B4-BE49-F238E27FC236}">
                <a16:creationId xmlns:a16="http://schemas.microsoft.com/office/drawing/2014/main" xmlns="" id="{00000000-0008-0000-0300-000004000000}"/>
              </a:ext>
            </a:extLst>
          </xdr:cNvPr>
          <xdr:cNvSpPr txBox="1"/>
        </xdr:nvSpPr>
        <xdr:spPr>
          <a:xfrm>
            <a:off x="5653035" y="2089895"/>
            <a:ext cx="1545059" cy="831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latin typeface="+mn-lt"/>
              </a:rPr>
              <a:t>Review </a:t>
            </a:r>
            <a:r>
              <a:rPr lang="en-US" sz="1100">
                <a:latin typeface="+mn-lt"/>
              </a:rPr>
              <a:t>Chapter 2, p. 90 for more information on the Chart of Accounts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285750</xdr:colOff>
      <xdr:row>0</xdr:row>
      <xdr:rowOff>0</xdr:rowOff>
    </xdr:from>
    <xdr:to>
      <xdr:col>9</xdr:col>
      <xdr:colOff>571500</xdr:colOff>
      <xdr:row>9</xdr:row>
      <xdr:rowOff>47625</xdr:rowOff>
    </xdr:to>
    <xdr:pic>
      <xdr:nvPicPr>
        <xdr:cNvPr id="10245" name="Picture 1" descr="C:\Users\Nicole\AppData\Local\Microsoft\Windows\Temporary Internet Files\Content.IE5\5W6FJWJR\MC900433838[1].png">
          <a:extLst>
            <a:ext uri="{FF2B5EF4-FFF2-40B4-BE49-F238E27FC236}">
              <a16:creationId xmlns:a16="http://schemas.microsoft.com/office/drawing/2014/main" xmlns="" id="{00000000-0008-0000-0400-0000052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477000" y="0"/>
          <a:ext cx="2847975" cy="3028950"/>
        </a:xfrm>
        <a:prstGeom prst="rect">
          <a:avLst/>
        </a:prstGeom>
        <a:noFill/>
        <a:ln w="9525">
          <a:noFill/>
          <a:miter lim="800000"/>
          <a:headEnd/>
          <a:tailEnd/>
        </a:ln>
      </xdr:spPr>
    </xdr:pic>
    <xdr:clientData/>
  </xdr:twoCellAnchor>
  <xdr:twoCellAnchor>
    <xdr:from>
      <xdr:col>5</xdr:col>
      <xdr:colOff>180975</xdr:colOff>
      <xdr:row>1</xdr:row>
      <xdr:rowOff>380999</xdr:rowOff>
    </xdr:from>
    <xdr:to>
      <xdr:col>8</xdr:col>
      <xdr:colOff>219075</xdr:colOff>
      <xdr:row>8</xdr:row>
      <xdr:rowOff>19050</xdr:rowOff>
    </xdr:to>
    <xdr:sp macro="" textlink="">
      <xdr:nvSpPr>
        <xdr:cNvPr id="5" name="TextBox 4">
          <a:extLst>
            <a:ext uri="{FF2B5EF4-FFF2-40B4-BE49-F238E27FC236}">
              <a16:creationId xmlns:a16="http://schemas.microsoft.com/office/drawing/2014/main" xmlns="" id="{00000000-0008-0000-0400-000005000000}"/>
            </a:ext>
          </a:extLst>
        </xdr:cNvPr>
        <xdr:cNvSpPr txBox="1"/>
      </xdr:nvSpPr>
      <xdr:spPr>
        <a:xfrm>
          <a:off x="5810250" y="1209674"/>
          <a:ext cx="2047875" cy="1171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Once you've completed this requirement</a:t>
          </a:r>
          <a:r>
            <a:rPr lang="en-US" sz="1100" b="1" baseline="0">
              <a:latin typeface="Century Gothic" pitchFamily="34" charset="0"/>
            </a:rPr>
            <a:t> print your General Journal</a:t>
          </a:r>
          <a:r>
            <a:rPr lang="en-US" sz="1100" b="1">
              <a:latin typeface="Century Gothic" pitchFamily="34" charset="0"/>
            </a:rPr>
            <a:t> to complete Requirement #2</a:t>
          </a:r>
          <a:r>
            <a:rPr lang="en-US" sz="1100" b="1" baseline="0">
              <a:latin typeface="Century Gothic" pitchFamily="34" charset="0"/>
            </a:rPr>
            <a:t> on the General Ledger worksheet.</a:t>
          </a:r>
          <a:endParaRPr lang="en-US" sz="1100" b="1">
            <a:latin typeface="Century Gothic"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66675</xdr:colOff>
      <xdr:row>0</xdr:row>
      <xdr:rowOff>0</xdr:rowOff>
    </xdr:from>
    <xdr:to>
      <xdr:col>12</xdr:col>
      <xdr:colOff>342900</xdr:colOff>
      <xdr:row>21</xdr:row>
      <xdr:rowOff>190500</xdr:rowOff>
    </xdr:to>
    <xdr:pic>
      <xdr:nvPicPr>
        <xdr:cNvPr id="11268" name="Picture 1" descr="C:\Users\Nicole\AppData\Local\Microsoft\Windows\Temporary Internet Files\Content.IE5\5W6FJWJR\MC900433838[1].png">
          <a:extLst>
            <a:ext uri="{FF2B5EF4-FFF2-40B4-BE49-F238E27FC236}">
              <a16:creationId xmlns:a16="http://schemas.microsoft.com/office/drawing/2014/main" xmlns="" id="{00000000-0008-0000-0500-0000042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34225" y="0"/>
          <a:ext cx="2714625" cy="3114675"/>
        </a:xfrm>
        <a:prstGeom prst="rect">
          <a:avLst/>
        </a:prstGeom>
        <a:noFill/>
        <a:ln w="9525">
          <a:noFill/>
          <a:miter lim="800000"/>
          <a:headEnd/>
          <a:tailEnd/>
        </a:ln>
      </xdr:spPr>
    </xdr:pic>
    <xdr:clientData/>
  </xdr:twoCellAnchor>
  <xdr:twoCellAnchor>
    <xdr:from>
      <xdr:col>8</xdr:col>
      <xdr:colOff>514351</xdr:colOff>
      <xdr:row>3</xdr:row>
      <xdr:rowOff>133350</xdr:rowOff>
    </xdr:from>
    <xdr:to>
      <xdr:col>11</xdr:col>
      <xdr:colOff>476251</xdr:colOff>
      <xdr:row>20</xdr:row>
      <xdr:rowOff>38099</xdr:rowOff>
    </xdr:to>
    <xdr:sp macro="" textlink="">
      <xdr:nvSpPr>
        <xdr:cNvPr id="7" name="TextBox 6">
          <a:extLst>
            <a:ext uri="{FF2B5EF4-FFF2-40B4-BE49-F238E27FC236}">
              <a16:creationId xmlns:a16="http://schemas.microsoft.com/office/drawing/2014/main" xmlns="" id="{00000000-0008-0000-0500-000007000000}"/>
            </a:ext>
          </a:extLst>
        </xdr:cNvPr>
        <xdr:cNvSpPr txBox="1"/>
      </xdr:nvSpPr>
      <xdr:spPr>
        <a:xfrm>
          <a:off x="7581901" y="781050"/>
          <a:ext cx="1790700" cy="2000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This worksheet will be used to complete Requirements #2, #5 and #9. Instructions for #5 can be found on the Adjusting</a:t>
          </a:r>
          <a:r>
            <a:rPr lang="en-US" sz="1100" b="1" baseline="0">
              <a:latin typeface="Century Gothic" pitchFamily="34" charset="0"/>
            </a:rPr>
            <a:t> Entries Worksheet. Instructions for #9 can be found on the Closing Entries Worksheet.</a:t>
          </a:r>
          <a:endParaRPr lang="en-US" sz="1100" b="1">
            <a:latin typeface="Century Gothic"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276225</xdr:colOff>
      <xdr:row>0</xdr:row>
      <xdr:rowOff>190500</xdr:rowOff>
    </xdr:from>
    <xdr:to>
      <xdr:col>7</xdr:col>
      <xdr:colOff>257175</xdr:colOff>
      <xdr:row>3</xdr:row>
      <xdr:rowOff>180975</xdr:rowOff>
    </xdr:to>
    <xdr:pic>
      <xdr:nvPicPr>
        <xdr:cNvPr id="25605" name="Picture 1" descr="C:\Users\Nicole\AppData\Local\Microsoft\Windows\Temporary Internet Files\Content.IE5\5W6FJWJR\MC900433838[1].png">
          <a:extLst>
            <a:ext uri="{FF2B5EF4-FFF2-40B4-BE49-F238E27FC236}">
              <a16:creationId xmlns:a16="http://schemas.microsoft.com/office/drawing/2014/main" xmlns="" id="{00000000-0008-0000-0600-0000056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295900" y="190500"/>
          <a:ext cx="1990725" cy="1371600"/>
        </a:xfrm>
        <a:prstGeom prst="rect">
          <a:avLst/>
        </a:prstGeom>
        <a:noFill/>
        <a:ln w="9525">
          <a:noFill/>
          <a:miter lim="800000"/>
          <a:headEnd/>
          <a:tailEnd/>
        </a:ln>
      </xdr:spPr>
    </xdr:pic>
    <xdr:clientData/>
  </xdr:twoCellAnchor>
  <xdr:twoCellAnchor>
    <xdr:from>
      <xdr:col>5</xdr:col>
      <xdr:colOff>38100</xdr:colOff>
      <xdr:row>1</xdr:row>
      <xdr:rowOff>228600</xdr:rowOff>
    </xdr:from>
    <xdr:to>
      <xdr:col>6</xdr:col>
      <xdr:colOff>781050</xdr:colOff>
      <xdr:row>4</xdr:row>
      <xdr:rowOff>104775</xdr:rowOff>
    </xdr:to>
    <xdr:sp macro="" textlink="">
      <xdr:nvSpPr>
        <xdr:cNvPr id="3" name="TextBox 2">
          <a:extLst>
            <a:ext uri="{FF2B5EF4-FFF2-40B4-BE49-F238E27FC236}">
              <a16:creationId xmlns:a16="http://schemas.microsoft.com/office/drawing/2014/main" xmlns="" id="{00000000-0008-0000-0600-000003000000}"/>
            </a:ext>
          </a:extLst>
        </xdr:cNvPr>
        <xdr:cNvSpPr txBox="1"/>
      </xdr:nvSpPr>
      <xdr:spPr>
        <a:xfrm>
          <a:off x="5667375" y="714375"/>
          <a:ext cx="1352550"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Only enter accounts that have a balance.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276225</xdr:colOff>
      <xdr:row>0</xdr:row>
      <xdr:rowOff>190500</xdr:rowOff>
    </xdr:from>
    <xdr:to>
      <xdr:col>7</xdr:col>
      <xdr:colOff>257175</xdr:colOff>
      <xdr:row>3</xdr:row>
      <xdr:rowOff>180975</xdr:rowOff>
    </xdr:to>
    <xdr:pic>
      <xdr:nvPicPr>
        <xdr:cNvPr id="31751" name="Picture 1" descr="C:\Users\Nicole\AppData\Local\Microsoft\Windows\Temporary Internet Files\Content.IE5\5W6FJWJR\MC900433838[1].png">
          <a:extLst>
            <a:ext uri="{FF2B5EF4-FFF2-40B4-BE49-F238E27FC236}">
              <a16:creationId xmlns:a16="http://schemas.microsoft.com/office/drawing/2014/main" xmlns="" id="{00000000-0008-0000-0800-0000077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295900" y="190500"/>
          <a:ext cx="1990725" cy="1371600"/>
        </a:xfrm>
        <a:prstGeom prst="rect">
          <a:avLst/>
        </a:prstGeom>
        <a:noFill/>
        <a:ln w="9525">
          <a:noFill/>
          <a:miter lim="800000"/>
          <a:headEnd/>
          <a:tailEnd/>
        </a:ln>
      </xdr:spPr>
    </xdr:pic>
    <xdr:clientData/>
  </xdr:twoCellAnchor>
  <xdr:twoCellAnchor>
    <xdr:from>
      <xdr:col>5</xdr:col>
      <xdr:colOff>38100</xdr:colOff>
      <xdr:row>1</xdr:row>
      <xdr:rowOff>228600</xdr:rowOff>
    </xdr:from>
    <xdr:to>
      <xdr:col>6</xdr:col>
      <xdr:colOff>781050</xdr:colOff>
      <xdr:row>4</xdr:row>
      <xdr:rowOff>104775</xdr:rowOff>
    </xdr:to>
    <xdr:sp macro="" textlink="">
      <xdr:nvSpPr>
        <xdr:cNvPr id="3" name="TextBox 2">
          <a:extLst>
            <a:ext uri="{FF2B5EF4-FFF2-40B4-BE49-F238E27FC236}">
              <a16:creationId xmlns:a16="http://schemas.microsoft.com/office/drawing/2014/main" xmlns="" id="{00000000-0008-0000-0800-000003000000}"/>
            </a:ext>
          </a:extLst>
        </xdr:cNvPr>
        <xdr:cNvSpPr txBox="1"/>
      </xdr:nvSpPr>
      <xdr:spPr>
        <a:xfrm>
          <a:off x="5667375" y="714375"/>
          <a:ext cx="1352550"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Only enter accounts that have a balance.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219075</xdr:colOff>
      <xdr:row>4</xdr:row>
      <xdr:rowOff>142875</xdr:rowOff>
    </xdr:from>
    <xdr:to>
      <xdr:col>9</xdr:col>
      <xdr:colOff>0</xdr:colOff>
      <xdr:row>15</xdr:row>
      <xdr:rowOff>95250</xdr:rowOff>
    </xdr:to>
    <xdr:pic>
      <xdr:nvPicPr>
        <xdr:cNvPr id="43010" name="Picture 1" descr="C:\Users\Nicole\AppData\Local\Microsoft\Windows\Temporary Internet Files\Content.IE5\5W6FJWJR\MC900433838[1].png">
          <a:extLst>
            <a:ext uri="{FF2B5EF4-FFF2-40B4-BE49-F238E27FC236}">
              <a16:creationId xmlns:a16="http://schemas.microsoft.com/office/drawing/2014/main" xmlns="" id="{00000000-0008-0000-0A00-000002A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62675" y="2143125"/>
          <a:ext cx="2486025" cy="1847850"/>
        </a:xfrm>
        <a:prstGeom prst="rect">
          <a:avLst/>
        </a:prstGeom>
        <a:noFill/>
        <a:ln w="9525">
          <a:noFill/>
          <a:miter lim="800000"/>
          <a:headEnd/>
          <a:tailEnd/>
        </a:ln>
      </xdr:spPr>
    </xdr:pic>
    <xdr:clientData/>
  </xdr:twoCellAnchor>
  <xdr:twoCellAnchor>
    <xdr:from>
      <xdr:col>5</xdr:col>
      <xdr:colOff>523875</xdr:colOff>
      <xdr:row>8</xdr:row>
      <xdr:rowOff>161923</xdr:rowOff>
    </xdr:from>
    <xdr:to>
      <xdr:col>8</xdr:col>
      <xdr:colOff>333376</xdr:colOff>
      <xdr:row>13</xdr:row>
      <xdr:rowOff>133350</xdr:rowOff>
    </xdr:to>
    <xdr:sp macro="" textlink="">
      <xdr:nvSpPr>
        <xdr:cNvPr id="7" name="TextBox 6">
          <a:extLst>
            <a:ext uri="{FF2B5EF4-FFF2-40B4-BE49-F238E27FC236}">
              <a16:creationId xmlns:a16="http://schemas.microsoft.com/office/drawing/2014/main" xmlns="" id="{00000000-0008-0000-0A00-000007000000}"/>
            </a:ext>
          </a:extLst>
        </xdr:cNvPr>
        <xdr:cNvSpPr txBox="1"/>
      </xdr:nvSpPr>
      <xdr:spPr>
        <a:xfrm>
          <a:off x="6467475" y="2857498"/>
          <a:ext cx="1819276" cy="828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See the Week 2 Lecture for examples of how to complete closing</a:t>
          </a:r>
          <a:r>
            <a:rPr lang="en-US" sz="1100" b="1" baseline="0">
              <a:latin typeface="Century Gothic" pitchFamily="34" charset="0"/>
            </a:rPr>
            <a:t> entries.</a:t>
          </a:r>
          <a:endParaRPr lang="en-US" sz="1100" b="1">
            <a:latin typeface="Century Gothic" pitchFamily="34" charset="0"/>
          </a:endParaRPr>
        </a:p>
      </xdr:txBody>
    </xdr:sp>
    <xdr:clientData/>
  </xdr:twoCellAnchor>
</xdr:wsDr>
</file>

<file path=xl/tables/table1.xml><?xml version="1.0" encoding="utf-8"?>
<table xmlns="http://schemas.openxmlformats.org/spreadsheetml/2006/main" id="4" name="Table25" displayName="Table25" ref="A2:C14" totalsRowShown="0" headerRowDxfId="92" dataDxfId="90" headerRowBorderDxfId="91" tableBorderDxfId="89">
  <tableColumns count="3">
    <tableColumn id="1" name="Requirement" dataDxfId="88"/>
    <tableColumn id="2" name="Requirement Description" dataDxfId="87"/>
    <tableColumn id="3" name="Worksheet Name" dataDxfId="86" dataCellStyle="Hyperlink"/>
  </tableColumns>
  <tableStyleInfo name="TableStyleLight10" showFirstColumn="0" showLastColumn="0" showRowStripes="1" showColumnStripes="0"/>
</table>
</file>

<file path=xl/tables/table2.xml><?xml version="1.0" encoding="utf-8"?>
<table xmlns="http://schemas.openxmlformats.org/spreadsheetml/2006/main" id="9" name="Table310" displayName="Table310" ref="B4:C15" totalsRowShown="0">
  <tableColumns count="2">
    <tableColumn id="1" name="Date" dataDxfId="85"/>
    <tableColumn id="2" name="Transaction Description" dataDxfId="84"/>
  </tableColumns>
  <tableStyleInfo name="TableStyleMedium9" showFirstColumn="0" showLastColumn="0" showRowStripes="1" showColumnStripes="0"/>
</table>
</file>

<file path=xl/tables/table3.xml><?xml version="1.0" encoding="utf-8"?>
<table xmlns="http://schemas.openxmlformats.org/spreadsheetml/2006/main" id="3" name="Table3" displayName="Table3" ref="B4:E31" totalsRowShown="0" dataDxfId="83">
  <tableColumns count="4">
    <tableColumn id="1" name="Account Type" dataDxfId="82"/>
    <tableColumn id="2" name="Account Number" dataDxfId="81"/>
    <tableColumn id="3" name="Account Title" dataDxfId="80"/>
    <tableColumn id="4" name="Normal Balance" dataDxfId="79"/>
  </tableColumns>
  <tableStyleInfo name="TableStyleMedium9" showFirstColumn="0" showLastColumn="0" showRowStripes="1" showColumnStripes="0"/>
</table>
</file>

<file path=xl/tables/table4.xml><?xml version="1.0" encoding="utf-8"?>
<table xmlns="http://schemas.openxmlformats.org/spreadsheetml/2006/main" id="11" name="Table11" displayName="Table11" ref="A3:E48" headerRowDxfId="78" headerRowBorderDxfId="77" tableBorderDxfId="76">
  <tableColumns count="5">
    <tableColumn id="1" name="Date" totalsRowLabel="Total" dataDxfId="75"/>
    <tableColumn id="5" name="Account Number from Chart of Accounts tab" dataDxfId="74"/>
    <tableColumn id="2" name="Account Title from Chart of Accounts tab" dataDxfId="73"/>
    <tableColumn id="3" name="Debit" dataDxfId="72">
      <calculatedColumnFormula>#REF!</calculatedColumnFormula>
    </tableColumn>
    <tableColumn id="4" name="Credit" totalsRowFunction="sum" dataDxfId="71" dataCellStyle="Comma">
      <calculatedColumnFormula>#REF!</calculatedColumnFormula>
    </tableColumn>
  </tableColumns>
  <tableStyleInfo name="TableStyleMedium11" showFirstColumn="0" showLastColumn="0" showRowStripes="1" showColumnStripes="0"/>
</table>
</file>

<file path=xl/tables/table5.xml><?xml version="1.0" encoding="utf-8"?>
<table xmlns="http://schemas.openxmlformats.org/spreadsheetml/2006/main" id="12" name="Table1113" displayName="Table1113" ref="B4:D36" headerRowBorderDxfId="70" tableBorderDxfId="69">
  <tableColumns count="3">
    <tableColumn id="2" name=" Title" totalsRowLabel="Total" dataDxfId="68" totalsRowDxfId="67"/>
    <tableColumn id="3" name="Debit" dataDxfId="66" totalsRowDxfId="65" dataCellStyle="Comma">
      <calculatedColumnFormula>#REF!</calculatedColumnFormula>
    </tableColumn>
    <tableColumn id="4" name="Credit" totalsRowFunction="sum" dataDxfId="64" totalsRowDxfId="63" dataCellStyle="Comma">
      <calculatedColumnFormula>#REF!</calculatedColumnFormula>
    </tableColumn>
  </tableColumns>
  <tableStyleInfo name="TableStyleMedium11" showFirstColumn="0" showLastColumn="0" showRowStripes="1" showColumnStripes="0"/>
</table>
</file>

<file path=xl/tables/table6.xml><?xml version="1.0" encoding="utf-8"?>
<table xmlns="http://schemas.openxmlformats.org/spreadsheetml/2006/main" id="13" name="Table1114" displayName="Table1114" ref="A4:E25" headerRowBorderDxfId="62" tableBorderDxfId="61">
  <tableColumns count="5">
    <tableColumn id="1" name="Date" totalsRowLabel="Total" dataDxfId="60"/>
    <tableColumn id="5" name="Account Number from Chart of Accounts tab" dataDxfId="59"/>
    <tableColumn id="2" name="Account Title from Chart of Accounts tab" dataDxfId="58"/>
    <tableColumn id="3" name="Debit" dataDxfId="57" dataCellStyle="Comma">
      <calculatedColumnFormula>#REF!</calculatedColumnFormula>
    </tableColumn>
    <tableColumn id="4" name="Credit" totalsRowFunction="sum" dataDxfId="56" dataCellStyle="Comma">
      <calculatedColumnFormula>#REF!</calculatedColumnFormula>
    </tableColumn>
  </tableColumns>
  <tableStyleInfo name="TableStyleMedium11" showFirstColumn="0" showLastColumn="0" showRowStripes="1" showColumnStripes="0"/>
</table>
</file>

<file path=xl/tables/table7.xml><?xml version="1.0" encoding="utf-8"?>
<table xmlns="http://schemas.openxmlformats.org/spreadsheetml/2006/main" id="1" name="Table11132" displayName="Table11132" ref="B4:D37" headerRowBorderDxfId="55" tableBorderDxfId="54">
  <tableColumns count="3">
    <tableColumn id="2" name=" Title" totalsRowLabel="Total" dataDxfId="53" totalsRowDxfId="52"/>
    <tableColumn id="3" name="Debit" dataDxfId="51" totalsRowDxfId="50" dataCellStyle="Comma">
      <calculatedColumnFormula>#REF!</calculatedColumnFormula>
    </tableColumn>
    <tableColumn id="4" name="Credit" totalsRowFunction="sum" dataDxfId="49" totalsRowDxfId="48" dataCellStyle="Comma">
      <calculatedColumnFormula>#REF!</calculatedColumnFormula>
    </tableColumn>
  </tableColumns>
  <tableStyleInfo name="TableStyleMedium11" showFirstColumn="0" showLastColumn="0" showRowStripes="1" showColumnStripes="0"/>
</table>
</file>

<file path=xl/tables/table8.xml><?xml version="1.0" encoding="utf-8"?>
<table xmlns="http://schemas.openxmlformats.org/spreadsheetml/2006/main" id="14" name="Table415" displayName="Table415" ref="A8:C22" headerRowCount="0" totalsRowShown="0" headerRowCellStyle="Comma" dataCellStyle="Comma">
  <tableColumns count="3">
    <tableColumn id="1" name="Column1" headerRowDxfId="47" dataDxfId="46" dataCellStyle="Comma"/>
    <tableColumn id="2" name="Column2" headerRowDxfId="45" dataDxfId="44" dataCellStyle="Comma">
      <calculatedColumnFormula>'2 - General Ledger'!G7</calculatedColumnFormula>
    </tableColumn>
    <tableColumn id="3" name="Column3" headerRowDxfId="43" dataDxfId="42" dataCellStyle="Comma">
      <calculatedColumnFormula>'2 - General Ledger'!G7</calculatedColumnFormula>
    </tableColumn>
  </tableColumns>
  <tableStyleInfo name="TableStyleMedium11" showFirstColumn="0" showLastColumn="0" showRowStripes="1" showColumnStripes="0"/>
</table>
</file>

<file path=xl/tables/table9.xml><?xml version="1.0" encoding="utf-8"?>
<table xmlns="http://schemas.openxmlformats.org/spreadsheetml/2006/main" id="15" name="Table516" displayName="Table516" ref="E8:F12" headerRowCount="0" totalsRowShown="0">
  <tableColumns count="2">
    <tableColumn id="1" name="Column1" headerRowDxfId="41" dataDxfId="40"/>
    <tableColumn id="2" name="Column2" headerRowDxfId="39" dataDxfId="38" dataCellStyle="Comma"/>
  </tableColumns>
  <tableStyleInfo name="TableStyleMedium11" showFirstColumn="0" showLastColumn="0" showRowStripes="1" showColumnStripes="0"/>
</table>
</file>

<file path=xl/tables/table10.xml><?xml version="1.0" encoding="utf-8"?>
<table xmlns="http://schemas.openxmlformats.org/spreadsheetml/2006/main" id="16" name="Table617" displayName="Table617" ref="H8:I27" headerRowCount="0" totalsRowShown="0" dataDxfId="36" headerRowBorderDxfId="37">
  <tableColumns count="2">
    <tableColumn id="1" name="Column1" headerRowDxfId="35" dataDxfId="34"/>
    <tableColumn id="2" name="Column2" headerRowDxfId="33" dataDxfId="32" dataCellStyle="Comma">
      <calculatedColumnFormula>'2 - General Ledger'!B26</calculatedColumnFormula>
    </tableColumn>
  </tableColumns>
  <tableStyleInfo name="TableStyleMedium11" showFirstColumn="0" showLastColumn="0" showRowStripes="1" showColumnStripes="0"/>
</table>
</file>

<file path=xl/tables/table11.xml><?xml version="1.0" encoding="utf-8"?>
<table xmlns="http://schemas.openxmlformats.org/spreadsheetml/2006/main" id="7" name="Table118" displayName="Table118" ref="A4:E37" headerRowBorderDxfId="31" tableBorderDxfId="30">
  <tableColumns count="5">
    <tableColumn id="1" name="Date" totalsRowLabel="Total" dataDxfId="29"/>
    <tableColumn id="5" name="Account Number from Chart of Accounts tab" dataDxfId="28"/>
    <tableColumn id="2" name="Account Title from Chart of Accounts tab" dataDxfId="27"/>
    <tableColumn id="3" name="Debit" dataDxfId="26" dataCellStyle="Comma">
      <calculatedColumnFormula>#REF!</calculatedColumnFormula>
    </tableColumn>
    <tableColumn id="4" name="Credit" totalsRowFunction="sum" dataDxfId="25" dataCellStyle="Comma">
      <calculatedColumnFormula>#REF!</calculatedColumnFormula>
    </tableColumn>
  </tableColumns>
  <tableStyleInfo name="TableStyleMedium11" showFirstColumn="0" showLastColumn="0" showRowStripes="1" showColumnStripes="0"/>
</table>
</file>

<file path=xl/tables/table12.xml><?xml version="1.0" encoding="utf-8"?>
<table xmlns="http://schemas.openxmlformats.org/spreadsheetml/2006/main" id="10" name="Table1113211" displayName="Table1113211" ref="B4:D37" headerRowBorderDxfId="24" tableBorderDxfId="23">
  <tableColumns count="3">
    <tableColumn id="2" name=" Title" totalsRowLabel="Total" dataDxfId="22"/>
    <tableColumn id="3" name="Debit" dataDxfId="21" dataCellStyle="Comma">
      <calculatedColumnFormula>#REF!</calculatedColumnFormula>
    </tableColumn>
    <tableColumn id="4" name="Credit" totalsRowFunction="sum" dataDxfId="20" dataCellStyle="Comma">
      <calculatedColumnFormula>#REF!</calculatedColumnFormula>
    </tableColumn>
  </tableColumns>
  <tableStyleInfo name="TableStyleMedium11" showFirstColumn="0" showLastColumn="0" showRowStripes="1" showColumnStripes="0"/>
</table>
</file>

<file path=xl/tables/table13.xml><?xml version="1.0" encoding="utf-8"?>
<table xmlns="http://schemas.openxmlformats.org/spreadsheetml/2006/main" id="2" name="Table862" displayName="Table862" ref="A9:H40" headerRowCount="0" totalsRowShown="0" headerRowDxfId="19" dataDxfId="17" headerRowBorderDxfId="18" tableBorderDxfId="16" headerRowCellStyle="Normal 2" dataCellStyle="Normal 2">
  <tableColumns count="8">
    <tableColumn id="1" name="Column1" headerRowDxfId="15" dataDxfId="14" headerRowCellStyle="Normal 2" dataCellStyle="Normal 2"/>
    <tableColumn id="2" name="Column2" headerRowDxfId="13" dataDxfId="12" headerRowCellStyle="Normal 2" dataCellStyle="Normal 2"/>
    <tableColumn id="3" name="Column3" headerRowDxfId="11" dataDxfId="10" headerRowCellStyle="Normal 2" dataCellStyle="Normal 2"/>
    <tableColumn id="4" name="Column4" headerRowDxfId="9" dataDxfId="8" headerRowCellStyle="Normal 2" dataCellStyle="Normal 2"/>
    <tableColumn id="5" name="Column5" headerRowDxfId="7" dataDxfId="6" headerRowCellStyle="Normal 2" dataCellStyle="Normal 2"/>
    <tableColumn id="6" name="Column6" headerRowDxfId="5" dataDxfId="4" headerRowCellStyle="Normal 2" dataCellStyle="Normal 2"/>
    <tableColumn id="7" name="Column7" headerRowDxfId="3" dataDxfId="2" headerRowCellStyle="Normal 2" dataCellStyle="Normal 2"/>
    <tableColumn id="8" name="Column8" headerRowDxfId="1" dataDxfId="0" headerRowCellStyle="Normal 2" dataCellStyle="Normal 2"/>
  </tableColumns>
  <tableStyleInfo name="TableStyleMedium2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Ver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Century Gothic"/>
        <a:ea typeface=""/>
        <a:cs typeface=""/>
        <a:font script="Jpan" typeface="ＭＳ ゴシック"/>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3.vml"/><Relationship Id="rId1" Type="http://schemas.openxmlformats.org/officeDocument/2006/relationships/drawing" Target="../drawings/drawing5.xml"/><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6.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5.vml"/><Relationship Id="rId1" Type="http://schemas.openxmlformats.org/officeDocument/2006/relationships/drawing" Target="../drawings/drawing6.xml"/><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vmlDrawing" Target="../drawings/vmlDrawing6.vml"/><Relationship Id="rId5" Type="http://schemas.openxmlformats.org/officeDocument/2006/relationships/comments" Target="../comments6.xml"/><Relationship Id="rId4"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7.vml"/><Relationship Id="rId1" Type="http://schemas.openxmlformats.org/officeDocument/2006/relationships/drawing" Target="../drawings/drawing7.xml"/><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table" Target="../tables/table12.xml"/><Relationship Id="rId1"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E14"/>
  <sheetViews>
    <sheetView zoomScale="91" zoomScaleNormal="91" workbookViewId="0">
      <selection activeCell="I9" sqref="I9"/>
    </sheetView>
  </sheetViews>
  <sheetFormatPr defaultColWidth="9.140625" defaultRowHeight="36" customHeight="1" x14ac:dyDescent="0.25"/>
  <cols>
    <col min="1" max="1" width="25.140625" style="8" customWidth="1"/>
    <col min="2" max="2" width="69.140625" style="8" customWidth="1"/>
    <col min="3" max="3" width="46.42578125" style="8" customWidth="1"/>
    <col min="4" max="16384" width="9.140625" style="8"/>
  </cols>
  <sheetData>
    <row r="1" spans="1:5" ht="36" customHeight="1" x14ac:dyDescent="0.25">
      <c r="A1" s="220" t="s">
        <v>0</v>
      </c>
      <c r="B1" s="220"/>
      <c r="C1" s="221"/>
    </row>
    <row r="2" spans="1:5" s="10" customFormat="1" ht="36" customHeight="1" thickBot="1" x14ac:dyDescent="0.4">
      <c r="A2" s="142" t="s">
        <v>1</v>
      </c>
      <c r="B2" s="142" t="s">
        <v>2</v>
      </c>
      <c r="C2" s="142" t="s">
        <v>3</v>
      </c>
    </row>
    <row r="3" spans="1:5" ht="36" customHeight="1" thickTop="1" thickBot="1" x14ac:dyDescent="0.3">
      <c r="A3" s="143">
        <v>1</v>
      </c>
      <c r="B3" s="144" t="s">
        <v>4</v>
      </c>
      <c r="C3" s="144" t="s">
        <v>5</v>
      </c>
    </row>
    <row r="4" spans="1:5" ht="36" customHeight="1" thickBot="1" x14ac:dyDescent="0.3">
      <c r="A4" s="143">
        <v>2</v>
      </c>
      <c r="B4" s="145" t="s">
        <v>6</v>
      </c>
      <c r="C4" s="145" t="s">
        <v>7</v>
      </c>
    </row>
    <row r="5" spans="1:5" ht="36" customHeight="1" thickBot="1" x14ac:dyDescent="0.3">
      <c r="A5" s="143">
        <v>3</v>
      </c>
      <c r="B5" s="144" t="s">
        <v>8</v>
      </c>
      <c r="C5" s="144" t="s">
        <v>9</v>
      </c>
    </row>
    <row r="6" spans="1:5" ht="36" customHeight="1" thickBot="1" x14ac:dyDescent="0.3">
      <c r="A6" s="143">
        <v>4</v>
      </c>
      <c r="B6" s="145" t="s">
        <v>10</v>
      </c>
      <c r="C6" s="145" t="s">
        <v>11</v>
      </c>
    </row>
    <row r="7" spans="1:5" ht="36" customHeight="1" thickBot="1" x14ac:dyDescent="0.3">
      <c r="A7" s="143">
        <v>5</v>
      </c>
      <c r="B7" s="144" t="s">
        <v>12</v>
      </c>
      <c r="C7" s="144" t="s">
        <v>13</v>
      </c>
    </row>
    <row r="8" spans="1:5" ht="36" customHeight="1" thickBot="1" x14ac:dyDescent="0.3">
      <c r="A8" s="143">
        <v>6</v>
      </c>
      <c r="B8" s="145" t="s">
        <v>14</v>
      </c>
      <c r="C8" s="145" t="s">
        <v>15</v>
      </c>
    </row>
    <row r="9" spans="1:5" ht="36" customHeight="1" thickBot="1" x14ac:dyDescent="0.3">
      <c r="A9" s="143">
        <v>7</v>
      </c>
      <c r="B9" s="144" t="s">
        <v>16</v>
      </c>
      <c r="C9" s="144" t="s">
        <v>17</v>
      </c>
    </row>
    <row r="10" spans="1:5" ht="36" customHeight="1" thickBot="1" x14ac:dyDescent="0.3">
      <c r="A10" s="143">
        <v>8</v>
      </c>
      <c r="B10" s="145" t="s">
        <v>18</v>
      </c>
      <c r="C10" s="145" t="s">
        <v>19</v>
      </c>
    </row>
    <row r="11" spans="1:5" ht="36" customHeight="1" thickBot="1" x14ac:dyDescent="0.3">
      <c r="A11" s="143">
        <v>9</v>
      </c>
      <c r="B11" s="144" t="s">
        <v>20</v>
      </c>
      <c r="C11" s="144" t="s">
        <v>21</v>
      </c>
    </row>
    <row r="12" spans="1:5" ht="36" customHeight="1" thickBot="1" x14ac:dyDescent="0.35">
      <c r="A12" s="143">
        <v>10</v>
      </c>
      <c r="B12" s="145" t="s">
        <v>22</v>
      </c>
      <c r="C12" s="145" t="s">
        <v>23</v>
      </c>
      <c r="E12" s="17"/>
    </row>
    <row r="13" spans="1:5" ht="36" customHeight="1" thickBot="1" x14ac:dyDescent="0.3">
      <c r="A13" s="143">
        <v>11</v>
      </c>
      <c r="B13" s="146" t="s">
        <v>24</v>
      </c>
      <c r="C13" s="148" t="s">
        <v>25</v>
      </c>
    </row>
    <row r="14" spans="1:5" ht="36" customHeight="1" x14ac:dyDescent="0.25">
      <c r="A14" s="143">
        <v>12</v>
      </c>
      <c r="B14" s="149" t="s">
        <v>26</v>
      </c>
      <c r="C14" s="147" t="s">
        <v>27</v>
      </c>
    </row>
  </sheetData>
  <mergeCells count="1">
    <mergeCell ref="A1:C1"/>
  </mergeCells>
  <phoneticPr fontId="32" type="noConversion"/>
  <pageMargins left="0.7" right="0.7" top="0.75" bottom="0.75" header="0.3" footer="0.3"/>
  <pageSetup orientation="portrait" r:id="rId1"/>
  <tableParts count="1">
    <tablePart r:id="rId2"/>
  </tablePar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C34"/>
  <sheetViews>
    <sheetView showGridLines="0" showRowColHeaders="0" zoomScaleNormal="100" workbookViewId="0">
      <selection activeCell="B31" sqref="B31"/>
    </sheetView>
  </sheetViews>
  <sheetFormatPr defaultColWidth="9.140625" defaultRowHeight="16.5" x14ac:dyDescent="0.3"/>
  <cols>
    <col min="1" max="1" width="3.42578125" style="18" customWidth="1"/>
    <col min="2" max="2" width="28.85546875" style="17" customWidth="1"/>
    <col min="3" max="3" width="115.42578125" style="17" customWidth="1"/>
    <col min="4" max="16384" width="9.140625" style="17"/>
  </cols>
  <sheetData>
    <row r="1" spans="2:3" ht="18" customHeight="1" x14ac:dyDescent="0.3">
      <c r="B1" s="11" t="s">
        <v>28</v>
      </c>
    </row>
    <row r="2" spans="2:3" ht="165" customHeight="1" x14ac:dyDescent="0.3">
      <c r="C2" s="19" t="s">
        <v>29</v>
      </c>
    </row>
    <row r="3" spans="2:3" ht="11.25" customHeight="1" x14ac:dyDescent="0.3">
      <c r="C3" s="20"/>
    </row>
    <row r="4" spans="2:3" x14ac:dyDescent="0.3">
      <c r="B4" s="11" t="s">
        <v>30</v>
      </c>
    </row>
    <row r="5" spans="2:3" ht="107.25" customHeight="1" x14ac:dyDescent="0.3">
      <c r="B5" s="11"/>
      <c r="C5" s="19" t="s">
        <v>31</v>
      </c>
    </row>
    <row r="6" spans="2:3" x14ac:dyDescent="0.3">
      <c r="B6" s="11"/>
    </row>
    <row r="7" spans="2:3" x14ac:dyDescent="0.3">
      <c r="B7" s="11" t="s">
        <v>32</v>
      </c>
      <c r="C7" s="21"/>
    </row>
    <row r="8" spans="2:3" x14ac:dyDescent="0.3">
      <c r="B8" s="11"/>
    </row>
    <row r="9" spans="2:3" x14ac:dyDescent="0.3">
      <c r="B9" s="11"/>
    </row>
    <row r="10" spans="2:3" x14ac:dyDescent="0.3">
      <c r="B10" s="11"/>
    </row>
    <row r="11" spans="2:3" x14ac:dyDescent="0.3">
      <c r="B11" s="11"/>
    </row>
    <row r="12" spans="2:3" x14ac:dyDescent="0.3">
      <c r="B12" s="11"/>
    </row>
    <row r="13" spans="2:3" x14ac:dyDescent="0.3">
      <c r="B13" s="11"/>
    </row>
    <row r="14" spans="2:3" x14ac:dyDescent="0.3">
      <c r="B14" s="11"/>
    </row>
    <row r="15" spans="2:3" x14ac:dyDescent="0.3">
      <c r="B15" s="11"/>
    </row>
    <row r="16" spans="2:3" x14ac:dyDescent="0.3">
      <c r="B16" s="11"/>
    </row>
    <row r="17" spans="2:3" x14ac:dyDescent="0.3">
      <c r="B17" s="11"/>
    </row>
    <row r="18" spans="2:3" x14ac:dyDescent="0.3">
      <c r="B18" s="11"/>
    </row>
    <row r="19" spans="2:3" x14ac:dyDescent="0.3">
      <c r="B19" s="11"/>
    </row>
    <row r="21" spans="2:3" x14ac:dyDescent="0.3">
      <c r="B21" s="11"/>
    </row>
    <row r="22" spans="2:3" x14ac:dyDescent="0.3">
      <c r="C22" s="22"/>
    </row>
    <row r="23" spans="2:3" x14ac:dyDescent="0.3">
      <c r="B23" s="11"/>
      <c r="C23" s="22"/>
    </row>
    <row r="24" spans="2:3" x14ac:dyDescent="0.3">
      <c r="C24" s="22"/>
    </row>
    <row r="25" spans="2:3" x14ac:dyDescent="0.3">
      <c r="B25" s="11"/>
      <c r="C25" s="22"/>
    </row>
    <row r="26" spans="2:3" x14ac:dyDescent="0.3">
      <c r="B26" s="11"/>
    </row>
    <row r="27" spans="2:3" x14ac:dyDescent="0.3">
      <c r="B27" s="11"/>
      <c r="C27" s="23"/>
    </row>
    <row r="28" spans="2:3" x14ac:dyDescent="0.3">
      <c r="C28" s="22"/>
    </row>
    <row r="29" spans="2:3" x14ac:dyDescent="0.3">
      <c r="B29" s="11" t="s">
        <v>33</v>
      </c>
      <c r="C29" s="22"/>
    </row>
    <row r="30" spans="2:3" x14ac:dyDescent="0.3">
      <c r="C30" s="22"/>
    </row>
    <row r="31" spans="2:3" ht="33" x14ac:dyDescent="0.3">
      <c r="C31" s="69" t="s">
        <v>34</v>
      </c>
    </row>
    <row r="32" spans="2:3" x14ac:dyDescent="0.3">
      <c r="C32" s="187" t="s">
        <v>296</v>
      </c>
    </row>
    <row r="33" spans="3:3" x14ac:dyDescent="0.3">
      <c r="C33" s="187" t="s">
        <v>297</v>
      </c>
    </row>
    <row r="34" spans="3:3" x14ac:dyDescent="0.3">
      <c r="C34" s="187" t="s">
        <v>298</v>
      </c>
    </row>
  </sheetData>
  <phoneticPr fontId="32" type="noConversion"/>
  <pageMargins left="0.7" right="0.7" top="0.75" bottom="0.75" header="0.3" footer="0.3"/>
  <pageSetup scale="43" orientation="portrait"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E16"/>
  <sheetViews>
    <sheetView showGridLines="0" showRowColHeaders="0" topLeftCell="A6" workbookViewId="0">
      <selection activeCell="C15" sqref="C15"/>
    </sheetView>
  </sheetViews>
  <sheetFormatPr defaultColWidth="8.85546875" defaultRowHeight="12.75" x14ac:dyDescent="0.2"/>
  <cols>
    <col min="1" max="1" width="6.42578125" customWidth="1"/>
    <col min="2" max="2" width="24.140625" customWidth="1"/>
    <col min="3" max="3" width="62.85546875" style="6" customWidth="1"/>
    <col min="9" max="9" width="32.42578125" customWidth="1"/>
  </cols>
  <sheetData>
    <row r="1" spans="2:5" ht="30.6" customHeight="1" x14ac:dyDescent="0.2">
      <c r="B1" s="222" t="s">
        <v>35</v>
      </c>
      <c r="C1" s="222"/>
    </row>
    <row r="2" spans="2:5" ht="13.5" x14ac:dyDescent="0.25">
      <c r="B2" s="8"/>
      <c r="C2" s="9"/>
      <c r="E2" s="4"/>
    </row>
    <row r="3" spans="2:5" ht="20.25" x14ac:dyDescent="0.3">
      <c r="B3" s="223" t="s">
        <v>36</v>
      </c>
      <c r="C3" s="223"/>
    </row>
    <row r="4" spans="2:5" ht="14.25" x14ac:dyDescent="0.2">
      <c r="B4" s="12" t="s">
        <v>37</v>
      </c>
      <c r="C4" s="13" t="s">
        <v>38</v>
      </c>
    </row>
    <row r="5" spans="2:5" ht="49.5" x14ac:dyDescent="0.2">
      <c r="B5" s="71" t="s">
        <v>39</v>
      </c>
      <c r="C5" s="16" t="s">
        <v>40</v>
      </c>
    </row>
    <row r="6" spans="2:5" ht="16.5" x14ac:dyDescent="0.2">
      <c r="B6" s="72" t="s">
        <v>39</v>
      </c>
      <c r="C6" s="16" t="s">
        <v>41</v>
      </c>
    </row>
    <row r="7" spans="2:5" ht="16.5" x14ac:dyDescent="0.2">
      <c r="B7" s="72" t="s">
        <v>39</v>
      </c>
      <c r="C7" s="16" t="s">
        <v>42</v>
      </c>
    </row>
    <row r="8" spans="2:5" ht="86.25" customHeight="1" x14ac:dyDescent="0.2">
      <c r="B8" s="72" t="s">
        <v>43</v>
      </c>
      <c r="C8" s="16" t="s">
        <v>44</v>
      </c>
    </row>
    <row r="9" spans="2:5" ht="33" x14ac:dyDescent="0.2">
      <c r="B9" s="72" t="s">
        <v>45</v>
      </c>
      <c r="C9" s="16" t="s">
        <v>46</v>
      </c>
    </row>
    <row r="10" spans="2:5" ht="16.5" x14ac:dyDescent="0.2">
      <c r="B10" s="72" t="s">
        <v>47</v>
      </c>
      <c r="C10" s="16" t="s">
        <v>48</v>
      </c>
    </row>
    <row r="11" spans="2:5" ht="33" x14ac:dyDescent="0.2">
      <c r="B11" s="72" t="s">
        <v>49</v>
      </c>
      <c r="C11" s="16" t="s">
        <v>50</v>
      </c>
    </row>
    <row r="12" spans="2:5" ht="16.5" x14ac:dyDescent="0.2">
      <c r="B12" s="72" t="s">
        <v>51</v>
      </c>
      <c r="C12" s="16" t="s">
        <v>52</v>
      </c>
    </row>
    <row r="13" spans="2:5" ht="33" x14ac:dyDescent="0.2">
      <c r="B13" s="71" t="s">
        <v>53</v>
      </c>
      <c r="C13" s="16" t="s">
        <v>54</v>
      </c>
    </row>
    <row r="14" spans="2:5" ht="33" x14ac:dyDescent="0.2">
      <c r="B14" s="71" t="s">
        <v>55</v>
      </c>
      <c r="C14" s="16" t="s">
        <v>56</v>
      </c>
    </row>
    <row r="15" spans="2:5" ht="16.5" x14ac:dyDescent="0.2">
      <c r="B15" s="75" t="s">
        <v>55</v>
      </c>
      <c r="C15" s="74" t="s">
        <v>57</v>
      </c>
    </row>
    <row r="16" spans="2:5" ht="16.5" x14ac:dyDescent="0.2">
      <c r="B16" s="73" t="s">
        <v>55</v>
      </c>
      <c r="C16" s="70" t="s">
        <v>58</v>
      </c>
    </row>
  </sheetData>
  <mergeCells count="2">
    <mergeCell ref="B1:C1"/>
    <mergeCell ref="B3:C3"/>
  </mergeCells>
  <phoneticPr fontId="32" type="noConversion"/>
  <pageMargins left="0.7" right="0.7" top="0.75" bottom="0.75" header="0.3" footer="0.3"/>
  <pageSetup scale="72" fitToHeight="0" orientation="portrait"/>
  <colBreaks count="1" manualBreakCount="1">
    <brk id="7" max="1048575" man="1"/>
  </colBreaks>
  <tableParts count="1">
    <tablePart r:id="rId1"/>
  </tablePart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G31"/>
  <sheetViews>
    <sheetView showGridLines="0" showRowColHeaders="0" topLeftCell="A11" workbookViewId="0">
      <selection activeCell="D18" sqref="D18"/>
    </sheetView>
  </sheetViews>
  <sheetFormatPr defaultColWidth="8.85546875" defaultRowHeight="12.75" x14ac:dyDescent="0.2"/>
  <cols>
    <col min="1" max="1" width="5.140625" customWidth="1"/>
    <col min="2" max="2" width="24.140625" customWidth="1"/>
    <col min="3" max="3" width="11.42578125" style="6" customWidth="1"/>
    <col min="4" max="4" width="35.42578125" bestFit="1" customWidth="1"/>
    <col min="5" max="5" width="18.42578125" customWidth="1"/>
    <col min="11" max="11" width="32.42578125" customWidth="1"/>
  </cols>
  <sheetData>
    <row r="1" spans="2:7" ht="30.6" customHeight="1" x14ac:dyDescent="0.2">
      <c r="B1" s="222" t="s">
        <v>59</v>
      </c>
      <c r="C1" s="222"/>
      <c r="D1" s="222"/>
      <c r="E1" s="222"/>
    </row>
    <row r="2" spans="2:7" ht="13.5" x14ac:dyDescent="0.25">
      <c r="B2" s="8"/>
      <c r="C2" s="9"/>
      <c r="D2" s="8"/>
      <c r="E2" s="8"/>
      <c r="G2" s="4"/>
    </row>
    <row r="3" spans="2:7" ht="20.25" x14ac:dyDescent="0.3">
      <c r="B3" s="223" t="s">
        <v>60</v>
      </c>
      <c r="C3" s="223"/>
      <c r="D3" s="223"/>
      <c r="E3" s="223"/>
    </row>
    <row r="4" spans="2:7" ht="28.5" x14ac:dyDescent="0.2">
      <c r="B4" s="12" t="s">
        <v>61</v>
      </c>
      <c r="C4" s="13" t="s">
        <v>62</v>
      </c>
      <c r="D4" s="12" t="s">
        <v>63</v>
      </c>
      <c r="E4" s="14" t="s">
        <v>64</v>
      </c>
    </row>
    <row r="5" spans="2:7" ht="16.5" x14ac:dyDescent="0.3">
      <c r="B5" s="15" t="s">
        <v>65</v>
      </c>
      <c r="C5" s="16"/>
      <c r="D5" s="17"/>
      <c r="E5" s="17"/>
    </row>
    <row r="6" spans="2:7" ht="16.5" x14ac:dyDescent="0.3">
      <c r="B6" s="17"/>
      <c r="C6" s="16">
        <v>111</v>
      </c>
      <c r="D6" s="17" t="s">
        <v>66</v>
      </c>
      <c r="E6" s="17" t="s">
        <v>67</v>
      </c>
    </row>
    <row r="7" spans="2:7" ht="16.5" x14ac:dyDescent="0.3">
      <c r="B7" s="17"/>
      <c r="C7" s="16">
        <v>117</v>
      </c>
      <c r="D7" s="17" t="s">
        <v>68</v>
      </c>
      <c r="E7" s="17" t="s">
        <v>67</v>
      </c>
    </row>
    <row r="8" spans="2:7" ht="16.5" x14ac:dyDescent="0.3">
      <c r="B8" s="17"/>
      <c r="C8" s="16">
        <v>119</v>
      </c>
      <c r="D8" s="17" t="s">
        <v>69</v>
      </c>
      <c r="E8" s="17" t="s">
        <v>67</v>
      </c>
    </row>
    <row r="9" spans="2:7" ht="16.5" x14ac:dyDescent="0.3">
      <c r="B9" s="17"/>
      <c r="C9" s="16">
        <v>144</v>
      </c>
      <c r="D9" s="17" t="s">
        <v>70</v>
      </c>
      <c r="E9" s="17" t="s">
        <v>67</v>
      </c>
    </row>
    <row r="10" spans="2:7" ht="16.5" x14ac:dyDescent="0.3">
      <c r="B10" s="17"/>
      <c r="C10" s="16">
        <v>145</v>
      </c>
      <c r="D10" s="17" t="s">
        <v>71</v>
      </c>
      <c r="E10" s="17" t="s">
        <v>72</v>
      </c>
    </row>
    <row r="11" spans="2:7" ht="16.5" x14ac:dyDescent="0.3">
      <c r="B11" s="17"/>
      <c r="C11" s="16"/>
      <c r="D11" s="17"/>
      <c r="E11" s="17"/>
    </row>
    <row r="12" spans="2:7" ht="16.5" x14ac:dyDescent="0.3">
      <c r="B12" s="15" t="s">
        <v>73</v>
      </c>
      <c r="C12" s="16"/>
      <c r="D12" s="17"/>
      <c r="E12" s="17"/>
    </row>
    <row r="13" spans="2:7" ht="16.5" x14ac:dyDescent="0.3">
      <c r="B13" s="17"/>
      <c r="C13" s="16">
        <v>212</v>
      </c>
      <c r="D13" s="17" t="s">
        <v>74</v>
      </c>
      <c r="E13" s="17" t="s">
        <v>72</v>
      </c>
    </row>
    <row r="14" spans="2:7" ht="16.5" x14ac:dyDescent="0.3">
      <c r="B14" s="17"/>
      <c r="C14" s="16">
        <v>213</v>
      </c>
      <c r="D14" s="17" t="s">
        <v>75</v>
      </c>
      <c r="E14" s="17" t="s">
        <v>72</v>
      </c>
    </row>
    <row r="15" spans="2:7" ht="16.5" x14ac:dyDescent="0.3">
      <c r="B15" s="17"/>
      <c r="C15" s="16"/>
      <c r="D15" s="17"/>
      <c r="E15" s="17"/>
    </row>
    <row r="16" spans="2:7" ht="16.5" x14ac:dyDescent="0.3">
      <c r="B16" s="15" t="s">
        <v>76</v>
      </c>
      <c r="C16" s="16"/>
      <c r="D16" s="17"/>
      <c r="E16" s="17"/>
    </row>
    <row r="17" spans="2:5" ht="16.5" x14ac:dyDescent="0.3">
      <c r="B17" s="17"/>
      <c r="C17" s="16">
        <v>311</v>
      </c>
      <c r="D17" s="17" t="s">
        <v>77</v>
      </c>
      <c r="E17" s="17" t="s">
        <v>72</v>
      </c>
    </row>
    <row r="18" spans="2:5" ht="16.5" x14ac:dyDescent="0.3">
      <c r="B18" s="17"/>
      <c r="C18" s="16">
        <v>312</v>
      </c>
      <c r="D18" s="17" t="s">
        <v>78</v>
      </c>
      <c r="E18" s="17" t="s">
        <v>72</v>
      </c>
    </row>
    <row r="19" spans="2:5" ht="16.5" x14ac:dyDescent="0.3">
      <c r="B19" s="17"/>
      <c r="C19" s="16">
        <v>313</v>
      </c>
      <c r="D19" s="17" t="s">
        <v>79</v>
      </c>
      <c r="E19" s="17" t="s">
        <v>67</v>
      </c>
    </row>
    <row r="20" spans="2:5" ht="16.5" x14ac:dyDescent="0.3">
      <c r="B20" s="17"/>
      <c r="C20" s="16"/>
      <c r="D20" s="17"/>
      <c r="E20" s="17"/>
    </row>
    <row r="21" spans="2:5" ht="16.5" x14ac:dyDescent="0.3">
      <c r="B21" s="15" t="s">
        <v>80</v>
      </c>
      <c r="C21" s="16"/>
      <c r="D21" s="17"/>
      <c r="E21" s="17"/>
    </row>
    <row r="22" spans="2:5" ht="16.5" x14ac:dyDescent="0.3">
      <c r="B22" s="17"/>
      <c r="C22" s="16">
        <v>411</v>
      </c>
      <c r="D22" s="17" t="s">
        <v>81</v>
      </c>
      <c r="E22" s="17" t="s">
        <v>72</v>
      </c>
    </row>
    <row r="23" spans="2:5" ht="16.5" x14ac:dyDescent="0.3">
      <c r="B23" s="17"/>
      <c r="C23" s="16"/>
      <c r="D23" s="17"/>
      <c r="E23" s="17"/>
    </row>
    <row r="24" spans="2:5" ht="16.5" x14ac:dyDescent="0.3">
      <c r="B24" s="15" t="s">
        <v>82</v>
      </c>
      <c r="C24" s="16"/>
      <c r="D24" s="17"/>
      <c r="E24" s="17"/>
    </row>
    <row r="25" spans="2:5" ht="16.5" x14ac:dyDescent="0.3">
      <c r="B25" s="17"/>
      <c r="C25" s="16">
        <v>511</v>
      </c>
      <c r="D25" s="17" t="s">
        <v>83</v>
      </c>
      <c r="E25" s="17" t="s">
        <v>67</v>
      </c>
    </row>
    <row r="26" spans="2:5" ht="16.5" x14ac:dyDescent="0.3">
      <c r="B26" s="17"/>
      <c r="C26" s="16">
        <v>512</v>
      </c>
      <c r="D26" s="17" t="s">
        <v>84</v>
      </c>
      <c r="E26" s="17" t="s">
        <v>67</v>
      </c>
    </row>
    <row r="27" spans="2:5" ht="16.5" x14ac:dyDescent="0.3">
      <c r="B27" s="17"/>
      <c r="C27" s="16">
        <v>513</v>
      </c>
      <c r="D27" s="17" t="s">
        <v>85</v>
      </c>
      <c r="E27" s="17" t="s">
        <v>67</v>
      </c>
    </row>
    <row r="28" spans="2:5" ht="16.5" x14ac:dyDescent="0.3">
      <c r="B28" s="17"/>
      <c r="C28" s="16">
        <v>514</v>
      </c>
      <c r="D28" s="17" t="s">
        <v>86</v>
      </c>
      <c r="E28" s="17" t="s">
        <v>67</v>
      </c>
    </row>
    <row r="29" spans="2:5" ht="16.5" x14ac:dyDescent="0.3">
      <c r="B29" s="17"/>
      <c r="C29" s="16">
        <v>515</v>
      </c>
      <c r="D29" s="17" t="s">
        <v>87</v>
      </c>
      <c r="E29" s="17" t="s">
        <v>67</v>
      </c>
    </row>
    <row r="30" spans="2:5" ht="16.5" x14ac:dyDescent="0.3">
      <c r="B30" s="17"/>
      <c r="C30" s="16">
        <v>516</v>
      </c>
      <c r="D30" s="17" t="s">
        <v>88</v>
      </c>
      <c r="E30" s="17" t="s">
        <v>67</v>
      </c>
    </row>
    <row r="31" spans="2:5" ht="16.5" x14ac:dyDescent="0.3">
      <c r="B31" s="18"/>
      <c r="C31" s="76">
        <v>517</v>
      </c>
      <c r="D31" s="77" t="s">
        <v>89</v>
      </c>
      <c r="E31" s="77" t="s">
        <v>67</v>
      </c>
    </row>
  </sheetData>
  <mergeCells count="2">
    <mergeCell ref="B1:E1"/>
    <mergeCell ref="B3:E3"/>
  </mergeCells>
  <phoneticPr fontId="32" type="noConversion"/>
  <pageMargins left="0.7" right="0.7" top="0.75" bottom="0.75" header="0.3" footer="0.3"/>
  <pageSetup scale="72" fitToHeight="0" orientation="portrait"/>
  <colBreaks count="1" manualBreakCount="1">
    <brk id="9" max="1048575" man="1"/>
  </colBreaks>
  <drawing r:id="rId1"/>
  <tableParts count="1">
    <tablePart r:id="rId2"/>
  </tablePart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4"/>
  </sheetPr>
  <dimension ref="A1:J168"/>
  <sheetViews>
    <sheetView topLeftCell="A8" workbookViewId="0">
      <selection activeCell="F29" sqref="F29"/>
    </sheetView>
  </sheetViews>
  <sheetFormatPr defaultColWidth="8.85546875" defaultRowHeight="12.75" x14ac:dyDescent="0.2"/>
  <cols>
    <col min="1" max="1" width="13.85546875" style="43" customWidth="1"/>
    <col min="2" max="2" width="16.7109375" style="43" bestFit="1" customWidth="1"/>
    <col min="3" max="3" width="38.7109375" customWidth="1"/>
    <col min="4" max="4" width="11.42578125" style="48" customWidth="1"/>
    <col min="5" max="5" width="12.140625" style="52" customWidth="1"/>
    <col min="8" max="8" width="11.85546875" bestFit="1" customWidth="1"/>
  </cols>
  <sheetData>
    <row r="1" spans="1:10" ht="56.25" customHeight="1" x14ac:dyDescent="0.3">
      <c r="A1" s="225" t="s">
        <v>90</v>
      </c>
      <c r="B1" s="225"/>
      <c r="C1" s="225"/>
      <c r="D1" s="225"/>
      <c r="E1" s="225"/>
    </row>
    <row r="2" spans="1:10" ht="30" customHeight="1" x14ac:dyDescent="0.25">
      <c r="A2" s="224" t="s">
        <v>91</v>
      </c>
      <c r="B2" s="224"/>
      <c r="C2" s="224"/>
      <c r="D2" s="224"/>
      <c r="E2" s="224"/>
      <c r="G2" s="4"/>
      <c r="J2" s="5"/>
    </row>
    <row r="3" spans="1:10" ht="57.75" thickBot="1" x14ac:dyDescent="0.25">
      <c r="A3" s="88" t="s">
        <v>37</v>
      </c>
      <c r="B3" s="92" t="s">
        <v>92</v>
      </c>
      <c r="C3" s="89" t="s">
        <v>93</v>
      </c>
      <c r="D3" s="90" t="s">
        <v>67</v>
      </c>
      <c r="E3" s="91" t="s">
        <v>72</v>
      </c>
    </row>
    <row r="4" spans="1:10" ht="14.25" thickTop="1" x14ac:dyDescent="0.25">
      <c r="A4" s="130">
        <v>43525</v>
      </c>
      <c r="B4" s="188">
        <v>111</v>
      </c>
      <c r="C4" s="37" t="s">
        <v>94</v>
      </c>
      <c r="D4" s="38">
        <v>20000</v>
      </c>
      <c r="E4" s="49"/>
    </row>
    <row r="5" spans="1:10" ht="16.5" x14ac:dyDescent="0.3">
      <c r="A5" s="41">
        <v>43525</v>
      </c>
      <c r="B5" s="189">
        <v>311</v>
      </c>
      <c r="C5" s="17" t="s">
        <v>77</v>
      </c>
      <c r="D5" s="45"/>
      <c r="E5" s="49">
        <v>20000</v>
      </c>
    </row>
    <row r="6" spans="1:10" ht="16.5" x14ac:dyDescent="0.3">
      <c r="A6" s="130">
        <v>43525</v>
      </c>
      <c r="B6" s="188">
        <v>117</v>
      </c>
      <c r="C6" s="17" t="s">
        <v>68</v>
      </c>
      <c r="D6" s="80">
        <v>2400</v>
      </c>
      <c r="E6" s="57"/>
    </row>
    <row r="7" spans="1:10" ht="13.5" x14ac:dyDescent="0.25">
      <c r="A7" s="131">
        <v>43525</v>
      </c>
      <c r="B7" s="191">
        <v>111</v>
      </c>
      <c r="C7" s="79" t="s">
        <v>301</v>
      </c>
      <c r="D7" s="150"/>
      <c r="E7" s="57">
        <v>2400</v>
      </c>
    </row>
    <row r="8" spans="1:10" ht="16.5" x14ac:dyDescent="0.3">
      <c r="A8" s="78">
        <v>43525</v>
      </c>
      <c r="B8" s="191">
        <v>511</v>
      </c>
      <c r="C8" s="17" t="s">
        <v>83</v>
      </c>
      <c r="D8" s="80">
        <v>1900</v>
      </c>
      <c r="E8" s="57"/>
    </row>
    <row r="9" spans="1:10" ht="13.5" x14ac:dyDescent="0.25">
      <c r="A9" s="78">
        <v>43525</v>
      </c>
      <c r="B9" s="192">
        <v>111</v>
      </c>
      <c r="C9" s="132" t="s">
        <v>94</v>
      </c>
      <c r="D9" s="80"/>
      <c r="E9" s="57">
        <v>1900</v>
      </c>
    </row>
    <row r="10" spans="1:10" ht="16.5" x14ac:dyDescent="0.3">
      <c r="A10" s="131">
        <v>43527</v>
      </c>
      <c r="B10" s="191">
        <v>114</v>
      </c>
      <c r="C10" s="17" t="s">
        <v>70</v>
      </c>
      <c r="D10" s="80">
        <v>5800</v>
      </c>
      <c r="E10" s="57"/>
      <c r="G10" s="48">
        <f>5350-D8-D15-D25-D27-G14-200</f>
        <v>1660</v>
      </c>
    </row>
    <row r="11" spans="1:10" ht="13.5" x14ac:dyDescent="0.25">
      <c r="A11" s="78">
        <v>43527</v>
      </c>
      <c r="B11" s="191">
        <v>111</v>
      </c>
      <c r="C11" s="132" t="s">
        <v>94</v>
      </c>
      <c r="D11" s="80"/>
      <c r="E11" s="57">
        <v>1000</v>
      </c>
    </row>
    <row r="12" spans="1:10" ht="16.5" x14ac:dyDescent="0.3">
      <c r="A12" s="78">
        <v>43527</v>
      </c>
      <c r="B12" s="192">
        <v>212</v>
      </c>
      <c r="C12" s="17" t="s">
        <v>74</v>
      </c>
      <c r="D12" s="80"/>
      <c r="E12" s="57">
        <f>D10-E11</f>
        <v>4800</v>
      </c>
    </row>
    <row r="13" spans="1:10" ht="16.5" x14ac:dyDescent="0.3">
      <c r="A13" s="131">
        <v>43532</v>
      </c>
      <c r="B13" s="191">
        <v>119</v>
      </c>
      <c r="C13" s="17" t="s">
        <v>69</v>
      </c>
      <c r="D13" s="80">
        <v>650</v>
      </c>
      <c r="E13" s="57"/>
    </row>
    <row r="14" spans="1:10" ht="16.5" x14ac:dyDescent="0.3">
      <c r="A14" s="78">
        <v>43532</v>
      </c>
      <c r="B14" s="191">
        <v>212</v>
      </c>
      <c r="C14" s="17" t="s">
        <v>74</v>
      </c>
      <c r="D14" s="80"/>
      <c r="E14" s="57">
        <v>650</v>
      </c>
    </row>
    <row r="15" spans="1:10" ht="16.5" x14ac:dyDescent="0.3">
      <c r="A15" s="78">
        <v>43534</v>
      </c>
      <c r="B15" s="191">
        <v>512</v>
      </c>
      <c r="C15" s="17" t="s">
        <v>84</v>
      </c>
      <c r="D15" s="80">
        <v>340</v>
      </c>
      <c r="E15" s="57"/>
    </row>
    <row r="16" spans="1:10" ht="13.5" x14ac:dyDescent="0.25">
      <c r="A16" s="78">
        <v>43534</v>
      </c>
      <c r="B16" s="192">
        <v>111</v>
      </c>
      <c r="C16" s="79" t="s">
        <v>94</v>
      </c>
      <c r="D16" s="80"/>
      <c r="E16" s="57">
        <v>340</v>
      </c>
    </row>
    <row r="17" spans="1:5" ht="13.5" x14ac:dyDescent="0.25">
      <c r="A17" s="194">
        <v>43535</v>
      </c>
      <c r="B17" s="198">
        <v>111</v>
      </c>
      <c r="C17" s="195" t="s">
        <v>94</v>
      </c>
      <c r="D17" s="196">
        <v>1650</v>
      </c>
      <c r="E17" s="197"/>
    </row>
    <row r="18" spans="1:5" ht="16.5" x14ac:dyDescent="0.3">
      <c r="A18" s="131">
        <v>43535</v>
      </c>
      <c r="B18" s="191">
        <v>411</v>
      </c>
      <c r="C18" s="17" t="s">
        <v>81</v>
      </c>
      <c r="D18" s="80"/>
      <c r="E18" s="57">
        <v>1650</v>
      </c>
    </row>
    <row r="19" spans="1:5" ht="16.5" x14ac:dyDescent="0.3">
      <c r="A19" s="78">
        <v>43542</v>
      </c>
      <c r="B19" s="191">
        <v>212</v>
      </c>
      <c r="C19" s="17" t="s">
        <v>74</v>
      </c>
      <c r="D19" s="80">
        <v>400</v>
      </c>
      <c r="E19" s="57"/>
    </row>
    <row r="20" spans="1:5" ht="13.5" x14ac:dyDescent="0.25">
      <c r="A20" s="78">
        <v>43542</v>
      </c>
      <c r="B20" s="192">
        <v>111</v>
      </c>
      <c r="C20" s="79" t="s">
        <v>94</v>
      </c>
      <c r="D20" s="80"/>
      <c r="E20" s="57">
        <v>400</v>
      </c>
    </row>
    <row r="21" spans="1:5" ht="13.5" x14ac:dyDescent="0.25">
      <c r="A21" s="131">
        <v>43544</v>
      </c>
      <c r="B21" s="191">
        <v>111</v>
      </c>
      <c r="C21" s="79" t="s">
        <v>94</v>
      </c>
      <c r="D21" s="80">
        <v>2450</v>
      </c>
      <c r="E21" s="57"/>
    </row>
    <row r="22" spans="1:5" ht="16.5" x14ac:dyDescent="0.3">
      <c r="A22" s="78">
        <v>43544</v>
      </c>
      <c r="B22" s="191">
        <v>411</v>
      </c>
      <c r="C22" s="17" t="s">
        <v>81</v>
      </c>
      <c r="D22" s="80"/>
      <c r="E22" s="57">
        <v>2450</v>
      </c>
    </row>
    <row r="23" spans="1:5" ht="13.5" x14ac:dyDescent="0.25">
      <c r="A23" s="78">
        <v>43555</v>
      </c>
      <c r="B23" s="191">
        <v>111</v>
      </c>
      <c r="C23" s="79" t="s">
        <v>94</v>
      </c>
      <c r="D23" s="80">
        <v>1250</v>
      </c>
      <c r="E23" s="57"/>
    </row>
    <row r="24" spans="1:5" ht="16.5" x14ac:dyDescent="0.3">
      <c r="A24" s="131">
        <v>43555</v>
      </c>
      <c r="B24" s="191">
        <v>411</v>
      </c>
      <c r="C24" s="17" t="s">
        <v>81</v>
      </c>
      <c r="D24" s="80"/>
      <c r="E24" s="57">
        <v>1250</v>
      </c>
    </row>
    <row r="25" spans="1:5" ht="16.5" x14ac:dyDescent="0.3">
      <c r="A25" s="78">
        <v>43555</v>
      </c>
      <c r="B25" s="199">
        <v>517</v>
      </c>
      <c r="C25" s="77" t="s">
        <v>89</v>
      </c>
      <c r="D25" s="80">
        <v>250</v>
      </c>
      <c r="E25" s="57"/>
    </row>
    <row r="26" spans="1:5" ht="13.5" x14ac:dyDescent="0.25">
      <c r="A26" s="78">
        <v>43555</v>
      </c>
      <c r="B26" s="192">
        <v>111</v>
      </c>
      <c r="C26" s="79" t="s">
        <v>94</v>
      </c>
      <c r="D26" s="80"/>
      <c r="E26" s="57">
        <v>250</v>
      </c>
    </row>
    <row r="27" spans="1:5" ht="13.5" x14ac:dyDescent="0.25">
      <c r="A27" s="131">
        <v>43555</v>
      </c>
      <c r="B27" s="191">
        <v>313</v>
      </c>
      <c r="C27" s="79" t="s">
        <v>302</v>
      </c>
      <c r="D27" s="80">
        <v>1000</v>
      </c>
      <c r="E27" s="57"/>
    </row>
    <row r="28" spans="1:5" ht="13.5" x14ac:dyDescent="0.25">
      <c r="A28" s="78">
        <v>43555</v>
      </c>
      <c r="B28" s="191">
        <v>111</v>
      </c>
      <c r="C28" s="79" t="s">
        <v>94</v>
      </c>
      <c r="D28" s="80"/>
      <c r="E28" s="57">
        <v>1000</v>
      </c>
    </row>
    <row r="29" spans="1:5" ht="13.5" x14ac:dyDescent="0.25">
      <c r="A29" s="78"/>
      <c r="B29" s="192"/>
      <c r="C29" s="79"/>
      <c r="D29" s="80"/>
      <c r="E29" s="57"/>
    </row>
    <row r="30" spans="1:5" ht="13.5" x14ac:dyDescent="0.25">
      <c r="A30" s="131"/>
      <c r="B30" s="191"/>
      <c r="C30" s="79"/>
      <c r="D30" s="80"/>
      <c r="E30" s="57"/>
    </row>
    <row r="31" spans="1:5" ht="13.5" x14ac:dyDescent="0.25">
      <c r="A31" s="78"/>
      <c r="B31" s="191"/>
      <c r="C31" s="79"/>
      <c r="D31" s="80"/>
      <c r="E31" s="133"/>
    </row>
    <row r="32" spans="1:5" ht="13.5" x14ac:dyDescent="0.25">
      <c r="A32" s="78"/>
      <c r="B32" s="192"/>
      <c r="C32" s="79"/>
      <c r="D32" s="80"/>
      <c r="E32" s="57"/>
    </row>
    <row r="33" spans="1:5" ht="13.5" x14ac:dyDescent="0.25">
      <c r="A33" s="131"/>
      <c r="B33" s="191"/>
      <c r="C33" s="79"/>
      <c r="D33" s="80"/>
      <c r="E33" s="57"/>
    </row>
    <row r="34" spans="1:5" ht="13.5" x14ac:dyDescent="0.25">
      <c r="A34" s="78"/>
      <c r="B34" s="191"/>
      <c r="C34" s="79"/>
      <c r="D34" s="80"/>
      <c r="E34" s="57"/>
    </row>
    <row r="35" spans="1:5" ht="13.5" x14ac:dyDescent="0.25">
      <c r="A35" s="78"/>
      <c r="B35" s="192"/>
      <c r="C35" s="79"/>
      <c r="D35" s="80"/>
      <c r="E35" s="57"/>
    </row>
    <row r="36" spans="1:5" ht="13.5" x14ac:dyDescent="0.25">
      <c r="A36" s="131"/>
      <c r="B36" s="191"/>
      <c r="C36" s="79"/>
      <c r="D36" s="80"/>
      <c r="E36" s="57"/>
    </row>
    <row r="37" spans="1:5" ht="13.5" x14ac:dyDescent="0.25">
      <c r="A37" s="78"/>
      <c r="B37" s="191"/>
      <c r="C37" s="79"/>
      <c r="D37" s="80"/>
      <c r="E37" s="57"/>
    </row>
    <row r="38" spans="1:5" ht="13.5" x14ac:dyDescent="0.25">
      <c r="A38" s="78"/>
      <c r="B38" s="192"/>
      <c r="C38" s="79"/>
      <c r="D38" s="80"/>
      <c r="E38" s="57"/>
    </row>
    <row r="39" spans="1:5" ht="13.5" x14ac:dyDescent="0.25">
      <c r="A39" s="131"/>
      <c r="B39" s="191"/>
      <c r="C39" s="79"/>
      <c r="D39" s="80"/>
      <c r="E39" s="57"/>
    </row>
    <row r="40" spans="1:5" ht="13.5" x14ac:dyDescent="0.25">
      <c r="A40" s="78"/>
      <c r="B40" s="191"/>
      <c r="C40" s="79"/>
      <c r="D40" s="80"/>
      <c r="E40" s="57"/>
    </row>
    <row r="41" spans="1:5" ht="13.5" x14ac:dyDescent="0.25">
      <c r="A41" s="78"/>
      <c r="B41" s="192"/>
      <c r="C41" s="79"/>
      <c r="D41" s="80"/>
      <c r="E41" s="57"/>
    </row>
    <row r="42" spans="1:5" ht="13.5" x14ac:dyDescent="0.25">
      <c r="A42" s="78"/>
      <c r="B42" s="192"/>
      <c r="C42" s="79"/>
      <c r="D42" s="80"/>
      <c r="E42" s="57"/>
    </row>
    <row r="43" spans="1:5" ht="13.5" x14ac:dyDescent="0.25">
      <c r="A43" s="78"/>
      <c r="B43" s="192"/>
      <c r="C43" s="79"/>
      <c r="D43" s="80"/>
      <c r="E43" s="57"/>
    </row>
    <row r="44" spans="1:5" ht="13.5" x14ac:dyDescent="0.25">
      <c r="A44" s="78"/>
      <c r="B44" s="192"/>
      <c r="C44" s="79"/>
      <c r="D44" s="80"/>
      <c r="E44" s="57"/>
    </row>
    <row r="45" spans="1:5" ht="13.5" x14ac:dyDescent="0.25">
      <c r="A45" s="78"/>
      <c r="B45" s="192"/>
      <c r="C45" s="79"/>
      <c r="D45" s="80"/>
      <c r="E45" s="57"/>
    </row>
    <row r="46" spans="1:5" ht="13.5" x14ac:dyDescent="0.25">
      <c r="A46" s="78"/>
      <c r="B46" s="192"/>
      <c r="C46" s="79"/>
      <c r="D46" s="80"/>
      <c r="E46" s="57"/>
    </row>
    <row r="47" spans="1:5" ht="13.5" x14ac:dyDescent="0.25">
      <c r="A47" s="78"/>
      <c r="B47" s="192"/>
      <c r="C47" s="79"/>
      <c r="D47" s="80"/>
      <c r="E47" s="57"/>
    </row>
    <row r="48" spans="1:5" ht="13.5" x14ac:dyDescent="0.25">
      <c r="A48" s="151"/>
      <c r="B48" s="151"/>
      <c r="C48" s="152"/>
      <c r="D48" s="153">
        <f>SUM(D4:D47)</f>
        <v>38090</v>
      </c>
      <c r="E48" s="154">
        <f>SUM(E4:E47)</f>
        <v>38090</v>
      </c>
    </row>
    <row r="49" spans="1:5" ht="13.5" x14ac:dyDescent="0.25">
      <c r="A49" s="42"/>
      <c r="B49" s="42"/>
      <c r="C49" s="7"/>
      <c r="D49" s="46"/>
      <c r="E49" s="50"/>
    </row>
    <row r="50" spans="1:5" x14ac:dyDescent="0.2">
      <c r="C50" s="4"/>
      <c r="D50" s="47"/>
      <c r="E50" s="51"/>
    </row>
    <row r="51" spans="1:5" x14ac:dyDescent="0.2">
      <c r="A51" s="44"/>
      <c r="B51" s="44"/>
      <c r="C51" s="4"/>
      <c r="D51" s="47"/>
      <c r="E51" s="51"/>
    </row>
    <row r="52" spans="1:5" x14ac:dyDescent="0.2">
      <c r="A52" s="44"/>
      <c r="B52" s="44"/>
      <c r="C52" s="4"/>
      <c r="D52" s="47"/>
      <c r="E52" s="51"/>
    </row>
    <row r="53" spans="1:5" x14ac:dyDescent="0.2">
      <c r="A53" s="44"/>
      <c r="B53" s="44"/>
      <c r="C53" s="4"/>
      <c r="D53" s="47"/>
      <c r="E53" s="51"/>
    </row>
    <row r="54" spans="1:5" x14ac:dyDescent="0.2">
      <c r="A54" s="44"/>
      <c r="B54" s="44"/>
      <c r="C54" s="4"/>
      <c r="D54" s="47"/>
      <c r="E54" s="51"/>
    </row>
    <row r="55" spans="1:5" x14ac:dyDescent="0.2">
      <c r="A55" s="44"/>
      <c r="B55" s="44"/>
      <c r="C55" s="4"/>
      <c r="D55" s="47"/>
      <c r="E55" s="51"/>
    </row>
    <row r="56" spans="1:5" x14ac:dyDescent="0.2">
      <c r="A56" s="44"/>
      <c r="B56" s="44"/>
      <c r="C56" s="4"/>
      <c r="D56" s="47"/>
      <c r="E56" s="51"/>
    </row>
    <row r="57" spans="1:5" x14ac:dyDescent="0.2">
      <c r="A57" s="44"/>
      <c r="B57" s="44"/>
      <c r="C57" s="4"/>
      <c r="D57" s="47"/>
      <c r="E57" s="51"/>
    </row>
    <row r="58" spans="1:5" x14ac:dyDescent="0.2">
      <c r="A58" s="44"/>
      <c r="B58" s="44"/>
      <c r="C58" s="4"/>
      <c r="D58" s="47"/>
      <c r="E58" s="51"/>
    </row>
    <row r="59" spans="1:5" x14ac:dyDescent="0.2">
      <c r="A59" s="44"/>
      <c r="B59" s="44"/>
      <c r="C59" s="4"/>
      <c r="D59" s="47"/>
      <c r="E59" s="51"/>
    </row>
    <row r="60" spans="1:5" x14ac:dyDescent="0.2">
      <c r="A60" s="44"/>
      <c r="B60" s="44"/>
      <c r="C60" s="4"/>
      <c r="D60" s="47"/>
      <c r="E60" s="51"/>
    </row>
    <row r="61" spans="1:5" x14ac:dyDescent="0.2">
      <c r="A61" s="44"/>
      <c r="B61" s="44"/>
      <c r="C61" s="4"/>
      <c r="D61" s="47"/>
      <c r="E61" s="51"/>
    </row>
    <row r="62" spans="1:5" x14ac:dyDescent="0.2">
      <c r="A62" s="44"/>
      <c r="B62" s="44"/>
      <c r="C62" s="4"/>
      <c r="D62" s="47"/>
      <c r="E62" s="51"/>
    </row>
    <row r="63" spans="1:5" x14ac:dyDescent="0.2">
      <c r="A63" s="44"/>
      <c r="B63" s="44"/>
      <c r="C63" s="4"/>
      <c r="D63" s="47"/>
      <c r="E63" s="51"/>
    </row>
    <row r="64" spans="1:5" x14ac:dyDescent="0.2">
      <c r="A64" s="44"/>
      <c r="B64" s="44"/>
      <c r="C64" s="4"/>
      <c r="D64" s="47"/>
      <c r="E64" s="51"/>
    </row>
    <row r="65" spans="1:5" x14ac:dyDescent="0.2">
      <c r="A65" s="44"/>
      <c r="B65" s="44"/>
      <c r="C65" s="4"/>
      <c r="D65" s="47"/>
      <c r="E65" s="51"/>
    </row>
    <row r="66" spans="1:5" x14ac:dyDescent="0.2">
      <c r="A66" s="44"/>
      <c r="B66" s="44"/>
      <c r="C66" s="4"/>
      <c r="D66" s="47"/>
      <c r="E66" s="51"/>
    </row>
    <row r="67" spans="1:5" x14ac:dyDescent="0.2">
      <c r="A67" s="44"/>
      <c r="B67" s="44"/>
      <c r="C67" s="4"/>
      <c r="D67" s="47"/>
      <c r="E67" s="51"/>
    </row>
    <row r="68" spans="1:5" x14ac:dyDescent="0.2">
      <c r="A68" s="44"/>
      <c r="B68" s="44"/>
      <c r="C68" s="4"/>
      <c r="D68" s="47"/>
      <c r="E68" s="51"/>
    </row>
    <row r="69" spans="1:5" x14ac:dyDescent="0.2">
      <c r="A69" s="44"/>
      <c r="B69" s="44"/>
      <c r="C69" s="4"/>
      <c r="D69" s="47"/>
      <c r="E69" s="51"/>
    </row>
    <row r="70" spans="1:5" x14ac:dyDescent="0.2">
      <c r="A70" s="44"/>
      <c r="B70" s="44"/>
      <c r="C70" s="4"/>
      <c r="D70" s="47"/>
      <c r="E70" s="51"/>
    </row>
    <row r="71" spans="1:5" x14ac:dyDescent="0.2">
      <c r="A71" s="44"/>
      <c r="B71" s="44"/>
      <c r="C71" s="4"/>
      <c r="D71" s="47"/>
      <c r="E71" s="51"/>
    </row>
    <row r="72" spans="1:5" x14ac:dyDescent="0.2">
      <c r="A72" s="44"/>
      <c r="B72" s="44"/>
      <c r="C72" s="4"/>
      <c r="D72" s="47"/>
      <c r="E72" s="51"/>
    </row>
    <row r="73" spans="1:5" x14ac:dyDescent="0.2">
      <c r="A73" s="44"/>
      <c r="B73" s="44"/>
      <c r="C73" s="4"/>
      <c r="D73" s="47"/>
      <c r="E73" s="51"/>
    </row>
    <row r="74" spans="1:5" x14ac:dyDescent="0.2">
      <c r="A74" s="44"/>
      <c r="B74" s="44"/>
      <c r="C74" s="4"/>
      <c r="D74" s="47"/>
      <c r="E74" s="51"/>
    </row>
    <row r="75" spans="1:5" x14ac:dyDescent="0.2">
      <c r="A75" s="44"/>
      <c r="B75" s="44"/>
      <c r="C75" s="4"/>
      <c r="D75" s="47"/>
      <c r="E75" s="51"/>
    </row>
    <row r="76" spans="1:5" x14ac:dyDescent="0.2">
      <c r="A76" s="44"/>
      <c r="B76" s="44"/>
      <c r="C76" s="4"/>
      <c r="D76" s="47"/>
      <c r="E76" s="51"/>
    </row>
    <row r="77" spans="1:5" x14ac:dyDescent="0.2">
      <c r="A77" s="44"/>
      <c r="B77" s="44"/>
      <c r="C77" s="4"/>
      <c r="D77" s="47"/>
      <c r="E77" s="51"/>
    </row>
    <row r="78" spans="1:5" x14ac:dyDescent="0.2">
      <c r="A78" s="44"/>
      <c r="B78" s="44"/>
      <c r="C78" s="4"/>
      <c r="D78" s="47"/>
      <c r="E78" s="51"/>
    </row>
    <row r="79" spans="1:5" x14ac:dyDescent="0.2">
      <c r="A79" s="44"/>
      <c r="B79" s="44"/>
      <c r="C79" s="4"/>
      <c r="D79" s="47"/>
      <c r="E79" s="51"/>
    </row>
    <row r="80" spans="1:5" x14ac:dyDescent="0.2">
      <c r="A80" s="44"/>
      <c r="B80" s="44"/>
      <c r="C80" s="4"/>
      <c r="D80" s="47"/>
      <c r="E80" s="51"/>
    </row>
    <row r="81" spans="1:5" x14ac:dyDescent="0.2">
      <c r="A81" s="44"/>
      <c r="B81" s="44"/>
      <c r="C81" s="4"/>
      <c r="D81" s="47"/>
      <c r="E81" s="51"/>
    </row>
    <row r="82" spans="1:5" x14ac:dyDescent="0.2">
      <c r="A82" s="44"/>
      <c r="B82" s="44"/>
      <c r="C82" s="4"/>
      <c r="D82" s="47"/>
      <c r="E82" s="51"/>
    </row>
    <row r="83" spans="1:5" x14ac:dyDescent="0.2">
      <c r="A83" s="44"/>
      <c r="B83" s="44"/>
      <c r="C83" s="4"/>
      <c r="D83" s="47"/>
      <c r="E83" s="51"/>
    </row>
    <row r="84" spans="1:5" x14ac:dyDescent="0.2">
      <c r="A84" s="44"/>
      <c r="B84" s="44"/>
      <c r="C84" s="4"/>
      <c r="D84" s="47"/>
      <c r="E84" s="51"/>
    </row>
    <row r="85" spans="1:5" x14ac:dyDescent="0.2">
      <c r="A85" s="44"/>
      <c r="B85" s="44"/>
      <c r="C85" s="4"/>
      <c r="D85" s="47"/>
      <c r="E85" s="51"/>
    </row>
    <row r="86" spans="1:5" x14ac:dyDescent="0.2">
      <c r="A86" s="44"/>
      <c r="B86" s="44"/>
      <c r="C86" s="4"/>
      <c r="D86" s="47"/>
      <c r="E86" s="51"/>
    </row>
    <row r="87" spans="1:5" x14ac:dyDescent="0.2">
      <c r="A87" s="44"/>
      <c r="B87" s="44"/>
      <c r="C87" s="4"/>
      <c r="D87" s="47"/>
      <c r="E87" s="51"/>
    </row>
    <row r="88" spans="1:5" x14ac:dyDescent="0.2">
      <c r="A88" s="44"/>
      <c r="B88" s="44"/>
      <c r="C88" s="4"/>
      <c r="D88" s="47"/>
      <c r="E88" s="51"/>
    </row>
    <row r="89" spans="1:5" x14ac:dyDescent="0.2">
      <c r="A89" s="44"/>
      <c r="B89" s="44"/>
      <c r="C89" s="4"/>
      <c r="D89" s="47"/>
      <c r="E89" s="51"/>
    </row>
    <row r="90" spans="1:5" x14ac:dyDescent="0.2">
      <c r="A90" s="44"/>
      <c r="B90" s="44"/>
      <c r="C90" s="4"/>
      <c r="D90" s="47"/>
      <c r="E90" s="51"/>
    </row>
    <row r="91" spans="1:5" x14ac:dyDescent="0.2">
      <c r="A91" s="44"/>
      <c r="B91" s="44"/>
      <c r="C91" s="4"/>
      <c r="D91" s="47"/>
      <c r="E91" s="51"/>
    </row>
    <row r="92" spans="1:5" x14ac:dyDescent="0.2">
      <c r="A92" s="44"/>
      <c r="B92" s="44"/>
      <c r="C92" s="4"/>
      <c r="D92" s="47"/>
      <c r="E92" s="51"/>
    </row>
    <row r="93" spans="1:5" x14ac:dyDescent="0.2">
      <c r="A93" s="44"/>
      <c r="B93" s="44"/>
      <c r="C93" s="4"/>
      <c r="D93" s="47"/>
      <c r="E93" s="51"/>
    </row>
    <row r="94" spans="1:5" x14ac:dyDescent="0.2">
      <c r="A94" s="44"/>
      <c r="B94" s="44"/>
      <c r="C94" s="4"/>
      <c r="D94" s="47"/>
      <c r="E94" s="51"/>
    </row>
    <row r="95" spans="1:5" x14ac:dyDescent="0.2">
      <c r="A95" s="44"/>
      <c r="B95" s="44"/>
      <c r="C95" s="4"/>
      <c r="D95" s="47"/>
      <c r="E95" s="51"/>
    </row>
    <row r="96" spans="1:5" x14ac:dyDescent="0.2">
      <c r="A96" s="44"/>
      <c r="B96" s="44"/>
      <c r="C96" s="4"/>
      <c r="D96" s="47"/>
      <c r="E96" s="51"/>
    </row>
    <row r="97" spans="1:5" x14ac:dyDescent="0.2">
      <c r="A97" s="44"/>
      <c r="B97" s="44"/>
      <c r="C97" s="4"/>
      <c r="D97" s="47"/>
      <c r="E97" s="51"/>
    </row>
    <row r="98" spans="1:5" x14ac:dyDescent="0.2">
      <c r="A98" s="44"/>
      <c r="B98" s="44"/>
      <c r="C98" s="4"/>
      <c r="D98" s="47"/>
      <c r="E98" s="51"/>
    </row>
    <row r="99" spans="1:5" x14ac:dyDescent="0.2">
      <c r="A99" s="44"/>
      <c r="B99" s="44"/>
      <c r="C99" s="4"/>
      <c r="D99" s="47"/>
      <c r="E99" s="51"/>
    </row>
    <row r="100" spans="1:5" x14ac:dyDescent="0.2">
      <c r="A100" s="44"/>
      <c r="B100" s="44"/>
      <c r="C100" s="4"/>
      <c r="D100" s="47"/>
      <c r="E100" s="51"/>
    </row>
    <row r="101" spans="1:5" x14ac:dyDescent="0.2">
      <c r="A101" s="44"/>
      <c r="B101" s="44"/>
      <c r="C101" s="4"/>
      <c r="D101" s="47"/>
      <c r="E101" s="51"/>
    </row>
    <row r="102" spans="1:5" x14ac:dyDescent="0.2">
      <c r="A102" s="44"/>
      <c r="B102" s="44"/>
      <c r="C102" s="4"/>
      <c r="D102" s="47"/>
      <c r="E102" s="51"/>
    </row>
    <row r="103" spans="1:5" x14ac:dyDescent="0.2">
      <c r="A103" s="44"/>
      <c r="B103" s="44"/>
      <c r="C103" s="4"/>
      <c r="D103" s="47"/>
      <c r="E103" s="51"/>
    </row>
    <row r="104" spans="1:5" x14ac:dyDescent="0.2">
      <c r="A104" s="44"/>
      <c r="B104" s="44"/>
      <c r="C104" s="4"/>
      <c r="D104" s="47"/>
      <c r="E104" s="51"/>
    </row>
    <row r="105" spans="1:5" x14ac:dyDescent="0.2">
      <c r="A105" s="44"/>
      <c r="B105" s="44"/>
      <c r="C105" s="4"/>
      <c r="D105" s="47"/>
      <c r="E105" s="51"/>
    </row>
    <row r="106" spans="1:5" x14ac:dyDescent="0.2">
      <c r="A106" s="44"/>
      <c r="B106" s="44"/>
      <c r="C106" s="4"/>
      <c r="D106" s="47"/>
      <c r="E106" s="51"/>
    </row>
    <row r="107" spans="1:5" x14ac:dyDescent="0.2">
      <c r="A107" s="44"/>
      <c r="B107" s="44"/>
      <c r="C107" s="4"/>
      <c r="D107" s="47"/>
      <c r="E107" s="51"/>
    </row>
    <row r="108" spans="1:5" x14ac:dyDescent="0.2">
      <c r="A108" s="44"/>
      <c r="B108" s="44"/>
      <c r="C108" s="4"/>
      <c r="D108" s="47"/>
      <c r="E108" s="51"/>
    </row>
    <row r="109" spans="1:5" x14ac:dyDescent="0.2">
      <c r="A109" s="44"/>
      <c r="B109" s="44"/>
      <c r="C109" s="4"/>
      <c r="D109" s="47"/>
      <c r="E109" s="51"/>
    </row>
    <row r="110" spans="1:5" x14ac:dyDescent="0.2">
      <c r="A110" s="44"/>
      <c r="B110" s="44"/>
      <c r="C110" s="4"/>
      <c r="D110" s="47"/>
      <c r="E110" s="51"/>
    </row>
    <row r="111" spans="1:5" x14ac:dyDescent="0.2">
      <c r="A111" s="44"/>
      <c r="B111" s="44"/>
      <c r="C111" s="4"/>
      <c r="D111" s="47"/>
      <c r="E111" s="51"/>
    </row>
    <row r="112" spans="1:5" x14ac:dyDescent="0.2">
      <c r="A112" s="44"/>
      <c r="B112" s="44"/>
      <c r="C112" s="4"/>
      <c r="D112" s="47"/>
      <c r="E112" s="51"/>
    </row>
    <row r="113" spans="1:5" x14ac:dyDescent="0.2">
      <c r="A113" s="44"/>
      <c r="B113" s="44"/>
      <c r="C113" s="4"/>
      <c r="D113" s="47"/>
      <c r="E113" s="51"/>
    </row>
    <row r="114" spans="1:5" x14ac:dyDescent="0.2">
      <c r="A114" s="44"/>
      <c r="B114" s="44"/>
      <c r="C114" s="4"/>
      <c r="D114" s="47"/>
      <c r="E114" s="51"/>
    </row>
    <row r="115" spans="1:5" x14ac:dyDescent="0.2">
      <c r="A115" s="44"/>
      <c r="B115" s="44"/>
      <c r="C115" s="4"/>
      <c r="D115" s="47"/>
      <c r="E115" s="51"/>
    </row>
    <row r="116" spans="1:5" x14ac:dyDescent="0.2">
      <c r="A116" s="44"/>
      <c r="B116" s="44"/>
      <c r="C116" s="4"/>
      <c r="D116" s="47"/>
      <c r="E116" s="51"/>
    </row>
    <row r="117" spans="1:5" x14ac:dyDescent="0.2">
      <c r="A117" s="44"/>
      <c r="B117" s="44"/>
      <c r="C117" s="4"/>
      <c r="D117" s="47"/>
      <c r="E117" s="51"/>
    </row>
    <row r="118" spans="1:5" x14ac:dyDescent="0.2">
      <c r="A118" s="44"/>
      <c r="B118" s="44"/>
      <c r="C118" s="4"/>
      <c r="D118" s="47"/>
      <c r="E118" s="51"/>
    </row>
    <row r="119" spans="1:5" x14ac:dyDescent="0.2">
      <c r="A119" s="44"/>
      <c r="B119" s="44"/>
      <c r="C119" s="4"/>
      <c r="D119" s="47"/>
      <c r="E119" s="51"/>
    </row>
    <row r="120" spans="1:5" x14ac:dyDescent="0.2">
      <c r="A120" s="44"/>
      <c r="B120" s="44"/>
      <c r="C120" s="4"/>
      <c r="D120" s="47"/>
      <c r="E120" s="51"/>
    </row>
    <row r="121" spans="1:5" x14ac:dyDescent="0.2">
      <c r="A121" s="44"/>
      <c r="B121" s="44"/>
      <c r="C121" s="4"/>
      <c r="D121" s="47"/>
      <c r="E121" s="51"/>
    </row>
    <row r="122" spans="1:5" x14ac:dyDescent="0.2">
      <c r="A122" s="44"/>
      <c r="B122" s="44"/>
      <c r="C122" s="4"/>
      <c r="D122" s="47"/>
      <c r="E122" s="51"/>
    </row>
    <row r="123" spans="1:5" x14ac:dyDescent="0.2">
      <c r="A123" s="44"/>
      <c r="B123" s="44"/>
      <c r="C123" s="4"/>
      <c r="D123" s="47"/>
      <c r="E123" s="51"/>
    </row>
    <row r="124" spans="1:5" x14ac:dyDescent="0.2">
      <c r="A124" s="44"/>
      <c r="B124" s="44"/>
      <c r="C124" s="4"/>
      <c r="D124" s="47"/>
      <c r="E124" s="51"/>
    </row>
    <row r="125" spans="1:5" x14ac:dyDescent="0.2">
      <c r="A125" s="44"/>
      <c r="B125" s="44"/>
      <c r="C125" s="4"/>
      <c r="D125" s="47"/>
      <c r="E125" s="51"/>
    </row>
    <row r="126" spans="1:5" x14ac:dyDescent="0.2">
      <c r="A126" s="44"/>
      <c r="B126" s="44"/>
      <c r="C126" s="4"/>
      <c r="D126" s="47"/>
      <c r="E126" s="51"/>
    </row>
    <row r="127" spans="1:5" x14ac:dyDescent="0.2">
      <c r="A127" s="44"/>
      <c r="B127" s="44"/>
      <c r="C127" s="4"/>
      <c r="D127" s="47"/>
      <c r="E127" s="51"/>
    </row>
    <row r="128" spans="1:5" x14ac:dyDescent="0.2">
      <c r="A128" s="44"/>
      <c r="B128" s="44"/>
      <c r="C128" s="4"/>
      <c r="D128" s="47"/>
      <c r="E128" s="51"/>
    </row>
    <row r="129" spans="1:5" x14ac:dyDescent="0.2">
      <c r="A129" s="44"/>
      <c r="B129" s="44"/>
      <c r="C129" s="4"/>
      <c r="D129" s="47"/>
      <c r="E129" s="51"/>
    </row>
    <row r="130" spans="1:5" x14ac:dyDescent="0.2">
      <c r="A130" s="44"/>
      <c r="B130" s="44"/>
      <c r="C130" s="4"/>
      <c r="D130" s="47"/>
      <c r="E130" s="51"/>
    </row>
    <row r="131" spans="1:5" x14ac:dyDescent="0.2">
      <c r="A131" s="44"/>
      <c r="B131" s="44"/>
      <c r="C131" s="4"/>
      <c r="D131" s="47"/>
      <c r="E131" s="51"/>
    </row>
    <row r="132" spans="1:5" x14ac:dyDescent="0.2">
      <c r="A132" s="44"/>
      <c r="B132" s="44"/>
      <c r="C132" s="4"/>
      <c r="D132" s="47"/>
      <c r="E132" s="51"/>
    </row>
    <row r="133" spans="1:5" x14ac:dyDescent="0.2">
      <c r="A133" s="44"/>
      <c r="B133" s="44"/>
      <c r="C133" s="4"/>
      <c r="D133" s="47"/>
      <c r="E133" s="51"/>
    </row>
    <row r="134" spans="1:5" x14ac:dyDescent="0.2">
      <c r="A134" s="44"/>
      <c r="B134" s="44"/>
      <c r="C134" s="4"/>
      <c r="D134" s="47"/>
      <c r="E134" s="51"/>
    </row>
    <row r="135" spans="1:5" x14ac:dyDescent="0.2">
      <c r="A135" s="44"/>
      <c r="B135" s="44"/>
      <c r="C135" s="4"/>
      <c r="D135" s="47"/>
      <c r="E135" s="51"/>
    </row>
    <row r="136" spans="1:5" x14ac:dyDescent="0.2">
      <c r="A136" s="44"/>
      <c r="B136" s="44"/>
      <c r="C136" s="4"/>
      <c r="D136" s="47"/>
      <c r="E136" s="51"/>
    </row>
    <row r="137" spans="1:5" x14ac:dyDescent="0.2">
      <c r="A137" s="44"/>
      <c r="B137" s="44"/>
      <c r="C137" s="4"/>
      <c r="D137" s="47"/>
      <c r="E137" s="51"/>
    </row>
    <row r="138" spans="1:5" x14ac:dyDescent="0.2">
      <c r="A138" s="44"/>
      <c r="B138" s="44"/>
      <c r="C138" s="4"/>
      <c r="D138" s="47"/>
      <c r="E138" s="51"/>
    </row>
    <row r="139" spans="1:5" x14ac:dyDescent="0.2">
      <c r="A139" s="44"/>
      <c r="B139" s="44"/>
      <c r="C139" s="4"/>
      <c r="D139" s="47"/>
      <c r="E139" s="51"/>
    </row>
    <row r="140" spans="1:5" x14ac:dyDescent="0.2">
      <c r="A140" s="44"/>
      <c r="B140" s="44"/>
      <c r="C140" s="4"/>
      <c r="D140" s="47"/>
      <c r="E140" s="51"/>
    </row>
    <row r="141" spans="1:5" x14ac:dyDescent="0.2">
      <c r="A141" s="44"/>
      <c r="B141" s="44"/>
      <c r="C141" s="4"/>
      <c r="D141" s="47"/>
      <c r="E141" s="51"/>
    </row>
    <row r="142" spans="1:5" x14ac:dyDescent="0.2">
      <c r="A142" s="44"/>
      <c r="B142" s="44"/>
      <c r="C142" s="4"/>
      <c r="D142" s="47"/>
      <c r="E142" s="51"/>
    </row>
    <row r="143" spans="1:5" x14ac:dyDescent="0.2">
      <c r="A143" s="44"/>
      <c r="B143" s="44"/>
      <c r="C143" s="4"/>
      <c r="D143" s="47"/>
      <c r="E143" s="51"/>
    </row>
    <row r="144" spans="1:5" x14ac:dyDescent="0.2">
      <c r="A144" s="44"/>
      <c r="B144" s="44"/>
      <c r="C144" s="4"/>
      <c r="D144" s="47"/>
      <c r="E144" s="51"/>
    </row>
    <row r="145" spans="1:5" x14ac:dyDescent="0.2">
      <c r="A145" s="44"/>
      <c r="B145" s="44"/>
      <c r="C145" s="4"/>
      <c r="D145" s="47"/>
      <c r="E145" s="51"/>
    </row>
    <row r="146" spans="1:5" x14ac:dyDescent="0.2">
      <c r="A146" s="44"/>
      <c r="B146" s="44"/>
      <c r="C146" s="4"/>
      <c r="D146" s="47"/>
      <c r="E146" s="51"/>
    </row>
    <row r="147" spans="1:5" x14ac:dyDescent="0.2">
      <c r="A147" s="44"/>
      <c r="B147" s="44"/>
      <c r="C147" s="4"/>
      <c r="D147" s="47"/>
      <c r="E147" s="51"/>
    </row>
    <row r="148" spans="1:5" x14ac:dyDescent="0.2">
      <c r="A148" s="44"/>
      <c r="B148" s="44"/>
      <c r="C148" s="4"/>
      <c r="D148" s="47"/>
      <c r="E148" s="51"/>
    </row>
    <row r="149" spans="1:5" x14ac:dyDescent="0.2">
      <c r="A149" s="44"/>
      <c r="B149" s="44"/>
      <c r="C149" s="4"/>
      <c r="D149" s="47"/>
      <c r="E149" s="51"/>
    </row>
    <row r="150" spans="1:5" x14ac:dyDescent="0.2">
      <c r="A150" s="44"/>
      <c r="B150" s="44"/>
      <c r="C150" s="4"/>
      <c r="D150" s="47"/>
      <c r="E150" s="51"/>
    </row>
    <row r="151" spans="1:5" x14ac:dyDescent="0.2">
      <c r="A151" s="44"/>
      <c r="B151" s="44"/>
      <c r="C151" s="4"/>
      <c r="D151" s="47"/>
      <c r="E151" s="51"/>
    </row>
    <row r="152" spans="1:5" x14ac:dyDescent="0.2">
      <c r="A152" s="44"/>
      <c r="B152" s="44"/>
      <c r="C152" s="4"/>
      <c r="D152" s="47"/>
      <c r="E152" s="51"/>
    </row>
    <row r="153" spans="1:5" x14ac:dyDescent="0.2">
      <c r="A153" s="44"/>
      <c r="B153" s="44"/>
      <c r="C153" s="4"/>
      <c r="D153" s="47"/>
      <c r="E153" s="51"/>
    </row>
    <row r="154" spans="1:5" x14ac:dyDescent="0.2">
      <c r="A154" s="44"/>
      <c r="B154" s="44"/>
      <c r="C154" s="4"/>
      <c r="D154" s="47"/>
      <c r="E154" s="51"/>
    </row>
    <row r="155" spans="1:5" x14ac:dyDescent="0.2">
      <c r="A155" s="44"/>
      <c r="B155" s="44"/>
      <c r="C155" s="4"/>
      <c r="D155" s="47"/>
      <c r="E155" s="51"/>
    </row>
    <row r="156" spans="1:5" x14ac:dyDescent="0.2">
      <c r="A156" s="44"/>
      <c r="B156" s="44"/>
      <c r="C156" s="4"/>
      <c r="D156" s="47"/>
      <c r="E156" s="51"/>
    </row>
    <row r="157" spans="1:5" x14ac:dyDescent="0.2">
      <c r="A157" s="44"/>
      <c r="B157" s="44"/>
      <c r="C157" s="4"/>
      <c r="D157" s="47"/>
      <c r="E157" s="51"/>
    </row>
    <row r="158" spans="1:5" x14ac:dyDescent="0.2">
      <c r="A158" s="44"/>
      <c r="B158" s="44"/>
      <c r="C158" s="4"/>
      <c r="D158" s="47"/>
      <c r="E158" s="51"/>
    </row>
    <row r="159" spans="1:5" x14ac:dyDescent="0.2">
      <c r="A159" s="44"/>
      <c r="B159" s="44"/>
      <c r="C159" s="4"/>
      <c r="D159" s="47"/>
      <c r="E159" s="51"/>
    </row>
    <row r="160" spans="1:5" x14ac:dyDescent="0.2">
      <c r="A160" s="44"/>
      <c r="B160" s="44"/>
      <c r="C160" s="4"/>
      <c r="D160" s="47"/>
      <c r="E160" s="51"/>
    </row>
    <row r="161" spans="1:5" x14ac:dyDescent="0.2">
      <c r="A161" s="44"/>
      <c r="B161" s="44"/>
      <c r="C161" s="4"/>
      <c r="D161" s="47"/>
      <c r="E161" s="51"/>
    </row>
    <row r="162" spans="1:5" x14ac:dyDescent="0.2">
      <c r="A162" s="44"/>
      <c r="B162" s="44"/>
      <c r="C162" s="4"/>
      <c r="D162" s="47"/>
      <c r="E162" s="51"/>
    </row>
    <row r="163" spans="1:5" x14ac:dyDescent="0.2">
      <c r="A163" s="44"/>
      <c r="B163" s="44"/>
      <c r="C163" s="4"/>
      <c r="D163" s="47"/>
      <c r="E163" s="51"/>
    </row>
    <row r="164" spans="1:5" x14ac:dyDescent="0.2">
      <c r="A164" s="44"/>
      <c r="B164" s="44"/>
      <c r="C164" s="4"/>
      <c r="D164" s="47"/>
      <c r="E164" s="51"/>
    </row>
    <row r="165" spans="1:5" x14ac:dyDescent="0.2">
      <c r="A165" s="44"/>
      <c r="B165" s="44"/>
      <c r="C165" s="4"/>
      <c r="D165" s="47"/>
      <c r="E165" s="51"/>
    </row>
    <row r="166" spans="1:5" x14ac:dyDescent="0.2">
      <c r="A166" s="44"/>
      <c r="B166" s="44"/>
      <c r="C166" s="4"/>
      <c r="D166" s="47"/>
      <c r="E166" s="51"/>
    </row>
    <row r="167" spans="1:5" x14ac:dyDescent="0.2">
      <c r="A167" s="44"/>
      <c r="B167" s="44"/>
      <c r="C167" s="4"/>
      <c r="D167" s="47"/>
      <c r="E167" s="51"/>
    </row>
    <row r="168" spans="1:5" x14ac:dyDescent="0.2">
      <c r="A168" s="44"/>
      <c r="B168" s="44"/>
      <c r="C168" s="4"/>
      <c r="D168" s="47"/>
      <c r="E168" s="51"/>
    </row>
  </sheetData>
  <customSheetViews>
    <customSheetView guid="{C4940F94-6954-4CD4-9223-1EC743D63FDD}" showPageBreaks="1" view="pageLayout" topLeftCell="A13">
      <selection activeCell="H44" sqref="H44"/>
    </customSheetView>
  </customSheetViews>
  <mergeCells count="2">
    <mergeCell ref="A2:E2"/>
    <mergeCell ref="A1:E1"/>
  </mergeCells>
  <phoneticPr fontId="0"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4"/>
  </sheetPr>
  <dimension ref="A1:H131"/>
  <sheetViews>
    <sheetView topLeftCell="A52" workbookViewId="0">
      <selection activeCell="C68" sqref="C68"/>
    </sheetView>
  </sheetViews>
  <sheetFormatPr defaultColWidth="9.140625" defaultRowHeight="14.25" x14ac:dyDescent="0.2"/>
  <cols>
    <col min="1" max="1" width="9.140625" style="18"/>
    <col min="2" max="2" width="18" style="67" customWidth="1"/>
    <col min="3" max="3" width="24.85546875" style="67" customWidth="1"/>
    <col min="4" max="4" width="6.85546875" style="67" customWidth="1"/>
    <col min="5" max="5" width="18" style="211" customWidth="1"/>
    <col min="6" max="7" width="18" style="67" customWidth="1"/>
    <col min="8" max="16384" width="9.140625" style="18"/>
  </cols>
  <sheetData>
    <row r="1" spans="1:7" ht="13.5" customHeight="1" x14ac:dyDescent="0.2">
      <c r="B1" s="227" t="s">
        <v>101</v>
      </c>
      <c r="C1" s="227"/>
      <c r="D1" s="227"/>
      <c r="E1" s="227"/>
      <c r="F1" s="227"/>
      <c r="G1" s="227"/>
    </row>
    <row r="2" spans="1:7" ht="23.25" customHeight="1" x14ac:dyDescent="0.2">
      <c r="B2" s="227"/>
      <c r="C2" s="227"/>
      <c r="D2" s="227"/>
      <c r="E2" s="227"/>
      <c r="F2" s="227"/>
      <c r="G2" s="227"/>
    </row>
    <row r="3" spans="1:7" x14ac:dyDescent="0.2">
      <c r="A3" s="94" t="s">
        <v>37</v>
      </c>
      <c r="B3" s="228" t="s">
        <v>102</v>
      </c>
      <c r="C3" s="226"/>
      <c r="D3" s="93"/>
      <c r="E3" s="209" t="s">
        <v>37</v>
      </c>
      <c r="F3" s="226" t="s">
        <v>103</v>
      </c>
      <c r="G3" s="226"/>
    </row>
    <row r="4" spans="1:7" ht="16.5" x14ac:dyDescent="0.3">
      <c r="A4" s="200">
        <v>43525</v>
      </c>
      <c r="B4" s="155">
        <v>20000</v>
      </c>
      <c r="C4" s="156"/>
      <c r="D4" s="156"/>
      <c r="E4" s="203">
        <v>43535</v>
      </c>
      <c r="F4" s="155"/>
      <c r="G4" s="156">
        <v>1650</v>
      </c>
    </row>
    <row r="5" spans="1:7" ht="16.5" x14ac:dyDescent="0.3">
      <c r="A5" s="200">
        <v>43525</v>
      </c>
      <c r="B5" s="155"/>
      <c r="C5" s="156">
        <v>2400</v>
      </c>
      <c r="D5" s="156"/>
      <c r="E5" s="203">
        <v>43544</v>
      </c>
      <c r="F5" s="155"/>
      <c r="G5" s="156">
        <v>2450</v>
      </c>
    </row>
    <row r="6" spans="1:7" ht="16.5" x14ac:dyDescent="0.3">
      <c r="A6" s="200">
        <v>43525</v>
      </c>
      <c r="B6" s="155"/>
      <c r="C6" s="156">
        <v>1900</v>
      </c>
      <c r="D6" s="156"/>
      <c r="E6" s="203">
        <v>43555</v>
      </c>
      <c r="F6" s="155"/>
      <c r="G6" s="156">
        <v>1250</v>
      </c>
    </row>
    <row r="7" spans="1:7" ht="16.5" x14ac:dyDescent="0.3">
      <c r="A7" s="200">
        <v>43527</v>
      </c>
      <c r="B7" s="155"/>
      <c r="C7" s="156">
        <v>1000</v>
      </c>
      <c r="D7" s="156"/>
      <c r="E7" s="203"/>
      <c r="F7" s="206">
        <v>0</v>
      </c>
      <c r="G7" s="201">
        <f>SUM(G4:G6)</f>
        <v>5350</v>
      </c>
    </row>
    <row r="8" spans="1:7" ht="16.5" x14ac:dyDescent="0.3">
      <c r="A8" s="200">
        <v>43534</v>
      </c>
      <c r="B8" s="155"/>
      <c r="C8" s="156">
        <v>340</v>
      </c>
      <c r="D8" s="156"/>
      <c r="E8" s="203">
        <v>43555</v>
      </c>
      <c r="F8" s="155"/>
      <c r="G8" s="204">
        <f>G7-F7</f>
        <v>5350</v>
      </c>
    </row>
    <row r="9" spans="1:7" ht="16.5" x14ac:dyDescent="0.3">
      <c r="A9" s="200">
        <v>43535</v>
      </c>
      <c r="B9" s="155">
        <v>1650</v>
      </c>
      <c r="C9" s="156"/>
      <c r="D9" s="156"/>
      <c r="E9" s="203"/>
      <c r="F9" s="156"/>
      <c r="G9" s="156"/>
    </row>
    <row r="10" spans="1:7" ht="16.5" x14ac:dyDescent="0.3">
      <c r="A10" s="200">
        <v>43542</v>
      </c>
      <c r="B10" s="155"/>
      <c r="C10" s="156">
        <v>400</v>
      </c>
      <c r="D10" s="156"/>
      <c r="E10" s="203"/>
      <c r="F10" s="156"/>
      <c r="G10" s="156"/>
    </row>
    <row r="11" spans="1:7" ht="16.5" x14ac:dyDescent="0.3">
      <c r="A11" s="200">
        <v>43544</v>
      </c>
      <c r="B11" s="155">
        <v>2450</v>
      </c>
      <c r="C11" s="156"/>
      <c r="D11" s="156"/>
      <c r="E11" s="203"/>
      <c r="F11" s="156"/>
      <c r="G11" s="156"/>
    </row>
    <row r="12" spans="1:7" ht="16.5" x14ac:dyDescent="0.3">
      <c r="A12" s="200">
        <v>43555</v>
      </c>
      <c r="B12" s="155">
        <v>1250</v>
      </c>
      <c r="C12" s="156"/>
      <c r="D12" s="156"/>
      <c r="E12" s="203"/>
      <c r="F12" s="156"/>
      <c r="G12" s="156"/>
    </row>
    <row r="13" spans="1:7" ht="16.5" x14ac:dyDescent="0.3">
      <c r="A13" s="200">
        <v>43555</v>
      </c>
      <c r="B13" s="155"/>
      <c r="C13" s="156">
        <v>250</v>
      </c>
      <c r="D13" s="156"/>
      <c r="E13" s="203"/>
      <c r="F13" s="156"/>
      <c r="G13" s="156"/>
    </row>
    <row r="14" spans="1:7" ht="16.5" x14ac:dyDescent="0.3">
      <c r="A14" s="200">
        <v>43555</v>
      </c>
      <c r="B14" s="155"/>
      <c r="C14" s="156">
        <v>1000</v>
      </c>
      <c r="D14" s="156"/>
      <c r="E14" s="203"/>
      <c r="F14" s="156"/>
      <c r="G14" s="156"/>
    </row>
    <row r="15" spans="1:7" ht="16.5" x14ac:dyDescent="0.3">
      <c r="A15" s="200"/>
      <c r="B15" s="202">
        <f>SUM(B4:B14)</f>
        <v>25350</v>
      </c>
      <c r="C15" s="201">
        <f>SUM(C4:C14)</f>
        <v>7290</v>
      </c>
      <c r="D15" s="156"/>
      <c r="E15" s="203"/>
      <c r="F15" s="156"/>
      <c r="G15" s="156"/>
    </row>
    <row r="16" spans="1:7" ht="16.5" x14ac:dyDescent="0.3">
      <c r="A16" s="200">
        <v>43555</v>
      </c>
      <c r="B16" s="204">
        <f>B15-C15</f>
        <v>18060</v>
      </c>
      <c r="C16" s="156"/>
      <c r="D16" s="156"/>
      <c r="E16" s="203"/>
      <c r="F16" s="156"/>
      <c r="G16" s="156"/>
    </row>
    <row r="17" spans="1:7" ht="16.5" x14ac:dyDescent="0.3">
      <c r="A17" s="200">
        <v>43555</v>
      </c>
      <c r="B17" s="205">
        <v>450</v>
      </c>
      <c r="C17" s="156"/>
      <c r="D17" s="156"/>
      <c r="E17" s="203"/>
      <c r="F17" s="156"/>
      <c r="G17" s="156"/>
    </row>
    <row r="18" spans="1:7" ht="16.5" x14ac:dyDescent="0.3">
      <c r="A18" s="200"/>
      <c r="B18" s="215">
        <f>B16+B17</f>
        <v>18510</v>
      </c>
      <c r="C18" s="156"/>
      <c r="D18" s="156"/>
      <c r="E18" s="203"/>
      <c r="F18" s="156"/>
      <c r="G18" s="156"/>
    </row>
    <row r="19" spans="1:7" ht="16.5" x14ac:dyDescent="0.3">
      <c r="A19" s="200"/>
      <c r="B19" s="205"/>
      <c r="C19" s="156"/>
      <c r="D19" s="156"/>
      <c r="E19" s="203"/>
      <c r="F19" s="156"/>
      <c r="G19" s="156"/>
    </row>
    <row r="20" spans="1:7" ht="16.5" x14ac:dyDescent="0.3">
      <c r="A20" s="200"/>
      <c r="B20" s="205"/>
      <c r="C20" s="156"/>
      <c r="D20" s="156"/>
      <c r="E20" s="203"/>
      <c r="F20" s="156"/>
      <c r="G20" s="156"/>
    </row>
    <row r="21" spans="1:7" x14ac:dyDescent="0.2">
      <c r="B21" s="226" t="s">
        <v>104</v>
      </c>
      <c r="C21" s="226"/>
      <c r="D21" s="93"/>
      <c r="E21" s="210"/>
      <c r="F21" s="226" t="s">
        <v>105</v>
      </c>
      <c r="G21" s="226"/>
    </row>
    <row r="22" spans="1:7" ht="16.5" x14ac:dyDescent="0.3">
      <c r="A22" s="200">
        <v>43525</v>
      </c>
      <c r="B22" s="155">
        <v>2400</v>
      </c>
      <c r="C22" s="156"/>
      <c r="D22" s="156"/>
      <c r="E22" s="203">
        <v>43525</v>
      </c>
      <c r="F22" s="155">
        <v>1900</v>
      </c>
      <c r="G22" s="156"/>
    </row>
    <row r="23" spans="1:7" ht="16.5" x14ac:dyDescent="0.3">
      <c r="B23" s="155"/>
      <c r="C23" s="156"/>
      <c r="D23" s="156"/>
      <c r="E23" s="203"/>
      <c r="F23" s="155"/>
      <c r="G23" s="156"/>
    </row>
    <row r="24" spans="1:7" ht="16.5" x14ac:dyDescent="0.3">
      <c r="B24" s="206">
        <v>2400</v>
      </c>
      <c r="C24" s="201">
        <v>0</v>
      </c>
      <c r="D24" s="156"/>
      <c r="E24" s="203"/>
      <c r="F24" s="206">
        <v>1900</v>
      </c>
      <c r="G24" s="201">
        <v>0</v>
      </c>
    </row>
    <row r="25" spans="1:7" ht="16.5" x14ac:dyDescent="0.3">
      <c r="A25" s="200">
        <v>43555</v>
      </c>
      <c r="B25" s="208">
        <f>B24-C24</f>
        <v>2400</v>
      </c>
      <c r="C25" s="156"/>
      <c r="D25" s="156"/>
      <c r="E25" s="203">
        <v>43555</v>
      </c>
      <c r="F25" s="208">
        <f>F24-G24</f>
        <v>1900</v>
      </c>
      <c r="G25" s="156"/>
    </row>
    <row r="26" spans="1:7" ht="16.5" x14ac:dyDescent="0.3">
      <c r="A26" s="200">
        <v>43555</v>
      </c>
      <c r="B26" s="18"/>
      <c r="C26" s="156">
        <v>200</v>
      </c>
      <c r="D26" s="156"/>
      <c r="E26" s="18"/>
      <c r="F26" s="18"/>
      <c r="G26" s="156"/>
    </row>
    <row r="27" spans="1:7" ht="16.5" x14ac:dyDescent="0.3">
      <c r="B27" s="212">
        <v>2400</v>
      </c>
      <c r="C27" s="156">
        <v>200</v>
      </c>
      <c r="D27" s="156"/>
      <c r="E27" s="18"/>
      <c r="F27" s="18"/>
      <c r="G27" s="156"/>
    </row>
    <row r="28" spans="1:7" ht="16.5" x14ac:dyDescent="0.3">
      <c r="B28" s="214">
        <f>B27-C27</f>
        <v>2200</v>
      </c>
      <c r="C28" s="156"/>
      <c r="D28" s="156"/>
      <c r="E28" s="18"/>
      <c r="F28" s="18"/>
      <c r="G28" s="156"/>
    </row>
    <row r="29" spans="1:7" ht="16.5" x14ac:dyDescent="0.3">
      <c r="B29" s="18"/>
      <c r="C29" s="156"/>
      <c r="D29" s="156"/>
      <c r="E29" s="18"/>
      <c r="F29" s="18"/>
      <c r="G29" s="156"/>
    </row>
    <row r="30" spans="1:7" ht="16.5" x14ac:dyDescent="0.3">
      <c r="B30" s="156"/>
      <c r="C30" s="156"/>
      <c r="D30" s="156"/>
      <c r="E30" s="203"/>
      <c r="F30" s="156"/>
      <c r="G30" s="156"/>
    </row>
    <row r="31" spans="1:7" x14ac:dyDescent="0.2">
      <c r="B31" s="226" t="s">
        <v>106</v>
      </c>
      <c r="C31" s="226"/>
      <c r="D31" s="93"/>
      <c r="E31" s="210"/>
      <c r="F31" s="226" t="s">
        <v>107</v>
      </c>
      <c r="G31" s="226"/>
    </row>
    <row r="32" spans="1:7" ht="16.5" x14ac:dyDescent="0.3">
      <c r="A32" s="200">
        <v>43532</v>
      </c>
      <c r="B32" s="155">
        <v>650</v>
      </c>
      <c r="C32" s="156"/>
      <c r="D32" s="156"/>
      <c r="E32" s="203">
        <v>43534</v>
      </c>
      <c r="F32" s="155">
        <v>340</v>
      </c>
      <c r="G32" s="156"/>
    </row>
    <row r="33" spans="1:7" ht="16.5" x14ac:dyDescent="0.3">
      <c r="B33" s="206">
        <v>650</v>
      </c>
      <c r="C33" s="201">
        <v>0</v>
      </c>
      <c r="D33" s="156"/>
      <c r="E33" s="203"/>
      <c r="F33" s="206">
        <v>340</v>
      </c>
      <c r="G33" s="201">
        <v>0</v>
      </c>
    </row>
    <row r="34" spans="1:7" ht="16.5" x14ac:dyDescent="0.3">
      <c r="A34" s="200">
        <v>43555</v>
      </c>
      <c r="B34" s="208">
        <v>650</v>
      </c>
      <c r="C34" s="156"/>
      <c r="D34" s="156"/>
      <c r="E34" s="203">
        <v>43555</v>
      </c>
      <c r="F34" s="208">
        <v>340</v>
      </c>
      <c r="G34" s="156"/>
    </row>
    <row r="35" spans="1:7" ht="16.5" x14ac:dyDescent="0.3">
      <c r="A35" s="200">
        <v>43555</v>
      </c>
      <c r="B35" s="155"/>
      <c r="C35" s="156">
        <v>450</v>
      </c>
      <c r="D35" s="156"/>
      <c r="E35" s="203"/>
      <c r="F35" s="155"/>
      <c r="G35" s="156"/>
    </row>
    <row r="36" spans="1:7" ht="16.5" x14ac:dyDescent="0.3">
      <c r="B36" s="207">
        <f>B34-C35</f>
        <v>200</v>
      </c>
      <c r="C36" s="156"/>
      <c r="D36" s="156"/>
      <c r="E36" s="203"/>
      <c r="F36" s="155"/>
      <c r="G36" s="156"/>
    </row>
    <row r="37" spans="1:7" ht="16.5" x14ac:dyDescent="0.3">
      <c r="B37" s="155"/>
      <c r="C37" s="156"/>
      <c r="D37" s="156"/>
      <c r="E37" s="203"/>
      <c r="F37" s="155"/>
      <c r="G37" s="156"/>
    </row>
    <row r="38" spans="1:7" ht="16.5" x14ac:dyDescent="0.3">
      <c r="B38" s="156"/>
      <c r="C38" s="156"/>
      <c r="D38" s="156"/>
      <c r="E38" s="203"/>
      <c r="F38" s="156"/>
      <c r="G38" s="156"/>
    </row>
    <row r="39" spans="1:7" x14ac:dyDescent="0.2">
      <c r="B39" s="226" t="s">
        <v>108</v>
      </c>
      <c r="C39" s="226"/>
      <c r="D39" s="93"/>
      <c r="E39" s="210"/>
      <c r="F39" s="226" t="s">
        <v>109</v>
      </c>
      <c r="G39" s="226"/>
    </row>
    <row r="40" spans="1:7" ht="16.5" x14ac:dyDescent="0.3">
      <c r="A40" s="200">
        <v>43527</v>
      </c>
      <c r="B40" s="155">
        <v>5800</v>
      </c>
      <c r="C40" s="156"/>
      <c r="D40" s="156"/>
      <c r="E40" s="203">
        <v>43525</v>
      </c>
      <c r="F40" s="155">
        <v>0</v>
      </c>
      <c r="G40" s="156"/>
    </row>
    <row r="41" spans="1:7" ht="16.5" x14ac:dyDescent="0.3">
      <c r="B41" s="206">
        <v>5800</v>
      </c>
      <c r="C41" s="201">
        <v>0</v>
      </c>
      <c r="D41" s="156"/>
      <c r="E41" s="203"/>
      <c r="F41" s="206">
        <v>0</v>
      </c>
      <c r="G41" s="201">
        <v>0</v>
      </c>
    </row>
    <row r="42" spans="1:7" ht="16.5" x14ac:dyDescent="0.3">
      <c r="A42" s="200">
        <v>43555</v>
      </c>
      <c r="B42" s="208">
        <f>B41-C41</f>
        <v>5800</v>
      </c>
      <c r="C42" s="156"/>
      <c r="D42" s="156"/>
      <c r="E42" s="203">
        <v>43555</v>
      </c>
      <c r="F42" s="208">
        <f>F41-G41</f>
        <v>0</v>
      </c>
      <c r="G42" s="156"/>
    </row>
    <row r="43" spans="1:7" ht="16.5" x14ac:dyDescent="0.3">
      <c r="A43" s="200">
        <v>43555</v>
      </c>
      <c r="B43" s="155"/>
      <c r="C43" s="156">
        <v>120</v>
      </c>
      <c r="D43" s="156"/>
      <c r="E43" s="203">
        <v>43555</v>
      </c>
      <c r="F43" s="155">
        <v>200</v>
      </c>
      <c r="G43" s="156"/>
    </row>
    <row r="44" spans="1:7" ht="16.5" x14ac:dyDescent="0.3">
      <c r="B44" s="206">
        <v>5800</v>
      </c>
      <c r="C44" s="201">
        <v>120</v>
      </c>
      <c r="D44" s="156"/>
      <c r="E44" s="203">
        <v>43555</v>
      </c>
      <c r="F44" s="216">
        <v>200</v>
      </c>
      <c r="G44" s="156"/>
    </row>
    <row r="45" spans="1:7" ht="16.5" x14ac:dyDescent="0.3">
      <c r="B45" s="207">
        <f>B44-C44</f>
        <v>5680</v>
      </c>
      <c r="C45" s="156"/>
      <c r="D45" s="156"/>
      <c r="E45" s="203"/>
      <c r="F45" s="155"/>
      <c r="G45" s="156"/>
    </row>
    <row r="46" spans="1:7" ht="16.5" x14ac:dyDescent="0.3">
      <c r="B46" s="156"/>
      <c r="C46" s="156"/>
      <c r="D46" s="156"/>
      <c r="E46" s="203"/>
      <c r="F46" s="156"/>
      <c r="G46" s="156"/>
    </row>
    <row r="47" spans="1:7" x14ac:dyDescent="0.2">
      <c r="B47" s="226" t="s">
        <v>110</v>
      </c>
      <c r="C47" s="226"/>
      <c r="D47" s="93"/>
      <c r="E47" s="210"/>
      <c r="F47" s="226" t="s">
        <v>111</v>
      </c>
      <c r="G47" s="226"/>
    </row>
    <row r="48" spans="1:7" ht="16.5" x14ac:dyDescent="0.3">
      <c r="A48" s="200">
        <v>43555</v>
      </c>
      <c r="B48" s="155"/>
      <c r="C48" s="156">
        <v>120</v>
      </c>
      <c r="D48" s="156"/>
      <c r="E48" s="203">
        <v>43532</v>
      </c>
      <c r="F48" s="155">
        <v>650</v>
      </c>
      <c r="G48" s="156"/>
    </row>
    <row r="49" spans="1:7" ht="16.5" x14ac:dyDescent="0.3">
      <c r="B49" s="206">
        <v>0</v>
      </c>
      <c r="C49" s="201">
        <v>120</v>
      </c>
      <c r="D49" s="156"/>
      <c r="E49" s="203"/>
      <c r="F49" s="206">
        <v>650</v>
      </c>
      <c r="G49" s="201">
        <v>0</v>
      </c>
    </row>
    <row r="50" spans="1:7" ht="16.5" x14ac:dyDescent="0.3">
      <c r="B50" s="155"/>
      <c r="C50" s="215">
        <f>C49-B49</f>
        <v>120</v>
      </c>
      <c r="D50" s="156"/>
      <c r="E50" s="203">
        <v>43555</v>
      </c>
      <c r="F50" s="208">
        <f>F49-G49</f>
        <v>650</v>
      </c>
      <c r="G50" s="156"/>
    </row>
    <row r="51" spans="1:7" ht="16.5" x14ac:dyDescent="0.3">
      <c r="B51" s="155"/>
      <c r="C51" s="156"/>
      <c r="D51" s="156"/>
      <c r="E51" s="203"/>
      <c r="F51" s="155"/>
      <c r="G51" s="156"/>
    </row>
    <row r="52" spans="1:7" ht="16.5" x14ac:dyDescent="0.3">
      <c r="B52" s="155"/>
      <c r="C52" s="156"/>
      <c r="D52" s="156"/>
      <c r="E52" s="203"/>
      <c r="F52" s="155"/>
      <c r="G52" s="156"/>
    </row>
    <row r="53" spans="1:7" ht="16.5" x14ac:dyDescent="0.3">
      <c r="B53" s="155"/>
      <c r="C53" s="156"/>
      <c r="D53" s="156"/>
      <c r="E53" s="203"/>
      <c r="F53" s="155"/>
      <c r="G53" s="156"/>
    </row>
    <row r="54" spans="1:7" ht="16.5" x14ac:dyDescent="0.3">
      <c r="B54" s="156"/>
      <c r="C54" s="156"/>
      <c r="D54" s="156"/>
      <c r="E54" s="203"/>
      <c r="F54" s="156"/>
      <c r="G54" s="156"/>
    </row>
    <row r="55" spans="1:7" ht="16.5" x14ac:dyDescent="0.3">
      <c r="B55" s="156"/>
      <c r="C55" s="156"/>
      <c r="D55" s="156"/>
      <c r="E55" s="203"/>
      <c r="F55" s="156"/>
      <c r="G55" s="156"/>
    </row>
    <row r="56" spans="1:7" x14ac:dyDescent="0.2">
      <c r="B56" s="226" t="s">
        <v>112</v>
      </c>
      <c r="C56" s="226"/>
      <c r="D56" s="93"/>
      <c r="E56" s="210"/>
      <c r="F56" s="226" t="s">
        <v>113</v>
      </c>
      <c r="G56" s="226"/>
    </row>
    <row r="57" spans="1:7" ht="16.5" x14ac:dyDescent="0.3">
      <c r="A57" s="200">
        <v>43527</v>
      </c>
      <c r="B57" s="155"/>
      <c r="C57" s="156">
        <v>4800</v>
      </c>
      <c r="D57" s="156"/>
      <c r="E57" s="203">
        <v>43555</v>
      </c>
      <c r="F57" s="155">
        <v>120</v>
      </c>
      <c r="G57" s="156"/>
    </row>
    <row r="58" spans="1:7" ht="16.5" x14ac:dyDescent="0.3">
      <c r="A58" s="200">
        <v>43532</v>
      </c>
      <c r="B58" s="155"/>
      <c r="C58" s="156">
        <v>650</v>
      </c>
      <c r="D58" s="156"/>
      <c r="E58" s="203"/>
      <c r="F58" s="206">
        <v>120</v>
      </c>
      <c r="G58" s="201">
        <v>0</v>
      </c>
    </row>
    <row r="59" spans="1:7" ht="16.5" x14ac:dyDescent="0.3">
      <c r="A59" s="200">
        <v>43542</v>
      </c>
      <c r="B59" s="155">
        <v>400</v>
      </c>
      <c r="C59" s="156"/>
      <c r="D59" s="156"/>
      <c r="E59" s="203"/>
      <c r="F59" s="207">
        <f>F58-G58</f>
        <v>120</v>
      </c>
      <c r="G59" s="156"/>
    </row>
    <row r="60" spans="1:7" ht="16.5" x14ac:dyDescent="0.3">
      <c r="B60" s="206">
        <v>400</v>
      </c>
      <c r="C60" s="201">
        <f>SUM(C57:C59)</f>
        <v>5450</v>
      </c>
      <c r="D60" s="156"/>
      <c r="E60" s="203"/>
      <c r="F60" s="155"/>
      <c r="G60" s="156"/>
    </row>
    <row r="61" spans="1:7" ht="16.5" x14ac:dyDescent="0.3">
      <c r="B61" s="155"/>
      <c r="C61" s="204">
        <f>C60-B60</f>
        <v>5050</v>
      </c>
      <c r="D61" s="156"/>
      <c r="E61" s="203"/>
      <c r="F61" s="155"/>
      <c r="G61" s="156"/>
    </row>
    <row r="62" spans="1:7" ht="16.5" x14ac:dyDescent="0.3">
      <c r="B62" s="155"/>
      <c r="C62" s="156"/>
      <c r="D62" s="156"/>
      <c r="E62" s="203"/>
      <c r="F62" s="155"/>
      <c r="G62" s="156"/>
    </row>
    <row r="63" spans="1:7" ht="16.5" x14ac:dyDescent="0.3">
      <c r="B63" s="156"/>
      <c r="C63" s="156"/>
      <c r="D63" s="156"/>
      <c r="E63" s="203"/>
      <c r="F63" s="156"/>
      <c r="G63" s="156"/>
    </row>
    <row r="64" spans="1:7" x14ac:dyDescent="0.2">
      <c r="B64" s="226" t="s">
        <v>114</v>
      </c>
      <c r="C64" s="226"/>
      <c r="D64" s="93"/>
      <c r="E64" s="210"/>
      <c r="F64" s="226" t="s">
        <v>115</v>
      </c>
      <c r="G64" s="226"/>
    </row>
    <row r="65" spans="1:8" ht="16.5" x14ac:dyDescent="0.3">
      <c r="A65" s="200">
        <v>43525</v>
      </c>
      <c r="B65" s="18"/>
      <c r="C65" s="18">
        <v>650</v>
      </c>
      <c r="D65" s="156"/>
      <c r="E65" s="203">
        <v>43555</v>
      </c>
      <c r="F65" s="155">
        <v>65</v>
      </c>
      <c r="G65" s="156"/>
    </row>
    <row r="66" spans="1:8" ht="16.5" x14ac:dyDescent="0.3">
      <c r="A66" s="200">
        <v>43555</v>
      </c>
      <c r="B66" s="155"/>
      <c r="C66" s="156">
        <v>65</v>
      </c>
      <c r="D66" s="156"/>
      <c r="E66" s="203"/>
      <c r="F66" s="206">
        <v>65</v>
      </c>
      <c r="G66" s="201">
        <v>0</v>
      </c>
    </row>
    <row r="67" spans="1:8" ht="16.5" x14ac:dyDescent="0.3">
      <c r="B67" s="206">
        <v>0</v>
      </c>
      <c r="C67" s="201">
        <f>C66+C65</f>
        <v>715</v>
      </c>
      <c r="D67" s="156"/>
      <c r="E67" s="203"/>
      <c r="F67" s="207">
        <f>F66-G66</f>
        <v>65</v>
      </c>
      <c r="G67" s="156"/>
    </row>
    <row r="68" spans="1:8" ht="16.5" x14ac:dyDescent="0.3">
      <c r="B68" s="155"/>
      <c r="C68" s="215">
        <f>C67-B67</f>
        <v>715</v>
      </c>
      <c r="D68" s="156"/>
      <c r="E68" s="203"/>
      <c r="F68" s="155"/>
      <c r="G68" s="156"/>
    </row>
    <row r="69" spans="1:8" ht="16.5" x14ac:dyDescent="0.3">
      <c r="B69" s="155"/>
      <c r="C69" s="156"/>
      <c r="D69" s="156"/>
      <c r="E69" s="203"/>
      <c r="F69" s="155"/>
      <c r="G69" s="156"/>
    </row>
    <row r="70" spans="1:8" ht="16.5" x14ac:dyDescent="0.3">
      <c r="B70" s="155"/>
      <c r="C70" s="156"/>
      <c r="D70" s="156"/>
      <c r="E70" s="203"/>
      <c r="F70" s="155"/>
      <c r="G70" s="156"/>
    </row>
    <row r="71" spans="1:8" ht="16.5" x14ac:dyDescent="0.3">
      <c r="B71" s="156"/>
      <c r="C71" s="156"/>
      <c r="D71" s="156"/>
      <c r="E71" s="203"/>
      <c r="F71" s="156"/>
      <c r="G71" s="156"/>
    </row>
    <row r="72" spans="1:8" ht="16.5" x14ac:dyDescent="0.3">
      <c r="B72" s="226" t="s">
        <v>116</v>
      </c>
      <c r="C72" s="226"/>
      <c r="D72" s="93"/>
      <c r="E72" s="203"/>
      <c r="F72" s="226" t="s">
        <v>117</v>
      </c>
      <c r="G72" s="226"/>
    </row>
    <row r="73" spans="1:8" ht="16.5" x14ac:dyDescent="0.3">
      <c r="A73" s="200">
        <v>43525</v>
      </c>
      <c r="B73" s="155"/>
      <c r="C73" s="156">
        <v>20000</v>
      </c>
      <c r="D73" s="156"/>
      <c r="E73" s="203">
        <v>43555</v>
      </c>
      <c r="F73" s="155">
        <v>250</v>
      </c>
      <c r="G73" s="156"/>
    </row>
    <row r="74" spans="1:8" ht="16.5" x14ac:dyDescent="0.3">
      <c r="B74" s="206">
        <v>0</v>
      </c>
      <c r="C74" s="201">
        <v>20000</v>
      </c>
      <c r="D74" s="156"/>
      <c r="E74" s="203"/>
      <c r="F74" s="206">
        <v>250</v>
      </c>
      <c r="G74" s="201">
        <v>0</v>
      </c>
      <c r="H74" s="212"/>
    </row>
    <row r="75" spans="1:8" ht="16.5" x14ac:dyDescent="0.3">
      <c r="B75" s="155"/>
      <c r="C75" s="204">
        <f>C74-B74</f>
        <v>20000</v>
      </c>
      <c r="D75" s="156"/>
      <c r="E75" s="203"/>
      <c r="F75" s="208">
        <f>F74-G74</f>
        <v>250</v>
      </c>
      <c r="G75" s="156"/>
    </row>
    <row r="76" spans="1:8" ht="16.5" x14ac:dyDescent="0.3">
      <c r="B76" s="155"/>
      <c r="C76" s="156"/>
      <c r="D76" s="156"/>
      <c r="E76" s="203"/>
      <c r="F76" s="155"/>
      <c r="G76" s="156"/>
    </row>
    <row r="77" spans="1:8" ht="16.5" x14ac:dyDescent="0.3">
      <c r="B77" s="155"/>
      <c r="C77" s="156"/>
      <c r="D77" s="156"/>
      <c r="E77" s="203"/>
      <c r="F77" s="155"/>
      <c r="G77" s="156"/>
    </row>
    <row r="78" spans="1:8" ht="16.5" x14ac:dyDescent="0.3">
      <c r="B78" s="155"/>
      <c r="C78" s="156"/>
      <c r="D78" s="156"/>
      <c r="E78" s="203"/>
      <c r="F78" s="155"/>
      <c r="G78" s="156"/>
    </row>
    <row r="79" spans="1:8" ht="16.5" x14ac:dyDescent="0.3">
      <c r="B79" s="156"/>
      <c r="C79" s="156"/>
      <c r="D79" s="156"/>
      <c r="E79" s="203"/>
      <c r="F79" s="156"/>
      <c r="G79" s="156"/>
    </row>
    <row r="80" spans="1:8" ht="16.5" x14ac:dyDescent="0.3">
      <c r="B80" s="226" t="s">
        <v>118</v>
      </c>
      <c r="C80" s="226"/>
      <c r="D80" s="93"/>
      <c r="E80" s="203"/>
      <c r="F80" s="156"/>
      <c r="G80" s="156"/>
    </row>
    <row r="81" spans="1:7" ht="16.5" x14ac:dyDescent="0.3">
      <c r="B81" s="206">
        <v>0</v>
      </c>
      <c r="C81" s="201">
        <v>650</v>
      </c>
      <c r="D81" s="156"/>
      <c r="E81" s="203"/>
      <c r="F81" s="156"/>
      <c r="G81" s="156"/>
    </row>
    <row r="82" spans="1:7" ht="16.5" x14ac:dyDescent="0.3">
      <c r="B82" s="155"/>
      <c r="C82" s="204">
        <f>C81-B81</f>
        <v>650</v>
      </c>
      <c r="D82" s="156"/>
      <c r="E82" s="203"/>
      <c r="F82" s="156"/>
      <c r="G82" s="156"/>
    </row>
    <row r="83" spans="1:7" ht="16.5" x14ac:dyDescent="0.3">
      <c r="A83" s="200">
        <v>43555</v>
      </c>
      <c r="B83" s="155">
        <v>65</v>
      </c>
      <c r="C83" s="156"/>
      <c r="D83" s="156"/>
      <c r="E83" s="203"/>
      <c r="F83" s="156"/>
      <c r="G83" s="156"/>
    </row>
    <row r="84" spans="1:7" ht="16.5" x14ac:dyDescent="0.3">
      <c r="A84" s="200">
        <v>43555</v>
      </c>
      <c r="B84" s="155">
        <v>120</v>
      </c>
      <c r="C84" s="156"/>
      <c r="D84" s="156"/>
      <c r="E84" s="203"/>
      <c r="F84" s="156"/>
      <c r="G84" s="156"/>
    </row>
    <row r="85" spans="1:7" ht="16.5" x14ac:dyDescent="0.3">
      <c r="B85" s="206">
        <f>B84+B83</f>
        <v>185</v>
      </c>
      <c r="C85" s="201">
        <v>650</v>
      </c>
      <c r="D85" s="156"/>
      <c r="E85" s="203"/>
      <c r="F85" s="156"/>
      <c r="G85" s="156"/>
    </row>
    <row r="86" spans="1:7" ht="16.5" x14ac:dyDescent="0.3">
      <c r="B86" s="156"/>
      <c r="C86" s="215">
        <f>C85-B85</f>
        <v>465</v>
      </c>
      <c r="D86" s="156"/>
      <c r="E86" s="203"/>
      <c r="F86" s="156"/>
      <c r="G86" s="156"/>
    </row>
    <row r="87" spans="1:7" ht="16.5" x14ac:dyDescent="0.3">
      <c r="B87" s="226" t="s">
        <v>119</v>
      </c>
      <c r="C87" s="226"/>
      <c r="D87" s="93"/>
      <c r="E87" s="203"/>
      <c r="F87" s="156"/>
      <c r="G87" s="156"/>
    </row>
    <row r="88" spans="1:7" ht="16.5" x14ac:dyDescent="0.3">
      <c r="A88" s="200">
        <v>43555</v>
      </c>
      <c r="B88" s="155">
        <v>1000</v>
      </c>
      <c r="C88" s="156"/>
      <c r="D88" s="156"/>
      <c r="E88" s="203"/>
      <c r="F88" s="156"/>
      <c r="G88" s="156"/>
    </row>
    <row r="89" spans="1:7" ht="16.5" x14ac:dyDescent="0.3">
      <c r="B89" s="206">
        <v>1000</v>
      </c>
      <c r="C89" s="201">
        <v>0</v>
      </c>
      <c r="D89" s="156"/>
      <c r="E89" s="203"/>
      <c r="F89" s="156"/>
      <c r="G89" s="156"/>
    </row>
    <row r="90" spans="1:7" ht="16.5" x14ac:dyDescent="0.3">
      <c r="B90" s="208">
        <f>B89-C89</f>
        <v>1000</v>
      </c>
      <c r="C90" s="156"/>
      <c r="D90" s="156"/>
      <c r="E90" s="203"/>
      <c r="F90" s="156"/>
      <c r="G90" s="156"/>
    </row>
    <row r="91" spans="1:7" ht="16.5" x14ac:dyDescent="0.3">
      <c r="B91" s="155"/>
      <c r="C91" s="156"/>
      <c r="D91" s="156"/>
      <c r="E91" s="203"/>
      <c r="F91" s="156"/>
      <c r="G91" s="156"/>
    </row>
    <row r="92" spans="1:7" ht="16.5" x14ac:dyDescent="0.3">
      <c r="B92" s="155"/>
      <c r="C92" s="156"/>
      <c r="D92" s="156"/>
      <c r="E92" s="203"/>
      <c r="F92" s="156"/>
      <c r="G92" s="156"/>
    </row>
    <row r="93" spans="1:7" ht="16.5" x14ac:dyDescent="0.3">
      <c r="B93" s="155"/>
      <c r="C93" s="156"/>
      <c r="D93" s="156"/>
      <c r="E93" s="203"/>
      <c r="F93" s="156"/>
      <c r="G93" s="156"/>
    </row>
    <row r="94" spans="1:7" ht="16.5" x14ac:dyDescent="0.3">
      <c r="B94" s="156"/>
      <c r="C94" s="156"/>
      <c r="D94" s="156"/>
      <c r="E94" s="203"/>
      <c r="F94" s="156"/>
      <c r="G94" s="156"/>
    </row>
    <row r="95" spans="1:7" ht="16.5" x14ac:dyDescent="0.3">
      <c r="B95" s="156"/>
      <c r="C95" s="156"/>
      <c r="D95" s="156"/>
      <c r="E95" s="203"/>
      <c r="F95" s="156"/>
      <c r="G95" s="156"/>
    </row>
    <row r="96" spans="1:7" ht="16.5" x14ac:dyDescent="0.3">
      <c r="B96" s="156"/>
      <c r="C96" s="156"/>
      <c r="D96" s="156"/>
      <c r="E96" s="203"/>
      <c r="F96" s="156"/>
      <c r="G96" s="156"/>
    </row>
    <row r="97" spans="2:7" ht="16.5" x14ac:dyDescent="0.3">
      <c r="B97" s="156"/>
      <c r="C97" s="156"/>
      <c r="D97" s="156"/>
      <c r="E97" s="203"/>
      <c r="F97" s="156"/>
      <c r="G97" s="156"/>
    </row>
    <row r="98" spans="2:7" ht="16.5" x14ac:dyDescent="0.3">
      <c r="B98" s="156"/>
      <c r="C98" s="156"/>
      <c r="D98" s="156"/>
      <c r="E98" s="203"/>
      <c r="F98" s="156"/>
      <c r="G98" s="156"/>
    </row>
    <row r="99" spans="2:7" ht="16.5" x14ac:dyDescent="0.3">
      <c r="B99" s="156"/>
      <c r="C99" s="156"/>
      <c r="D99" s="156"/>
      <c r="E99" s="203"/>
      <c r="F99" s="156"/>
      <c r="G99" s="156"/>
    </row>
    <row r="100" spans="2:7" ht="16.5" x14ac:dyDescent="0.3">
      <c r="B100" s="156"/>
      <c r="C100" s="156"/>
      <c r="D100" s="156"/>
      <c r="E100" s="203"/>
      <c r="F100" s="156"/>
      <c r="G100" s="156"/>
    </row>
    <row r="101" spans="2:7" ht="16.5" x14ac:dyDescent="0.3">
      <c r="B101" s="156"/>
      <c r="C101" s="156"/>
      <c r="D101" s="156"/>
      <c r="E101" s="203"/>
      <c r="F101" s="156"/>
      <c r="G101" s="156"/>
    </row>
    <row r="102" spans="2:7" ht="16.5" x14ac:dyDescent="0.3">
      <c r="B102" s="156"/>
      <c r="C102" s="156"/>
      <c r="D102" s="156"/>
      <c r="E102" s="203"/>
      <c r="F102" s="156"/>
      <c r="G102" s="156"/>
    </row>
    <row r="103" spans="2:7" ht="16.5" x14ac:dyDescent="0.3">
      <c r="B103" s="156"/>
      <c r="C103" s="156"/>
      <c r="D103" s="156"/>
      <c r="E103" s="203"/>
      <c r="F103" s="156"/>
      <c r="G103" s="156"/>
    </row>
    <row r="104" spans="2:7" ht="16.5" x14ac:dyDescent="0.3">
      <c r="B104" s="156"/>
      <c r="C104" s="156"/>
      <c r="D104" s="156"/>
      <c r="E104" s="203"/>
      <c r="F104" s="156"/>
      <c r="G104" s="156"/>
    </row>
    <row r="105" spans="2:7" ht="16.5" x14ac:dyDescent="0.3">
      <c r="B105" s="156"/>
      <c r="C105" s="156"/>
      <c r="D105" s="156"/>
      <c r="E105" s="203"/>
      <c r="F105" s="156"/>
      <c r="G105" s="156"/>
    </row>
    <row r="106" spans="2:7" ht="16.5" x14ac:dyDescent="0.3">
      <c r="B106" s="156"/>
      <c r="C106" s="156"/>
      <c r="D106" s="156"/>
      <c r="E106" s="203"/>
      <c r="F106" s="156"/>
      <c r="G106" s="156"/>
    </row>
    <row r="107" spans="2:7" ht="16.5" x14ac:dyDescent="0.3">
      <c r="B107" s="156"/>
      <c r="C107" s="156"/>
      <c r="D107" s="156"/>
      <c r="E107" s="203"/>
      <c r="F107" s="156"/>
      <c r="G107" s="156"/>
    </row>
    <row r="108" spans="2:7" ht="16.5" x14ac:dyDescent="0.3">
      <c r="B108" s="156"/>
      <c r="C108" s="156"/>
      <c r="D108" s="156"/>
      <c r="E108" s="203"/>
      <c r="F108" s="156"/>
      <c r="G108" s="156"/>
    </row>
    <row r="109" spans="2:7" ht="16.5" x14ac:dyDescent="0.3">
      <c r="B109" s="156"/>
      <c r="C109" s="156"/>
      <c r="D109" s="156"/>
      <c r="E109" s="203"/>
      <c r="F109" s="156"/>
      <c r="G109" s="156"/>
    </row>
    <row r="110" spans="2:7" ht="16.5" x14ac:dyDescent="0.3">
      <c r="B110" s="156"/>
      <c r="C110" s="156"/>
      <c r="D110" s="156"/>
      <c r="E110" s="203"/>
      <c r="F110" s="156"/>
      <c r="G110" s="156"/>
    </row>
    <row r="111" spans="2:7" ht="16.5" x14ac:dyDescent="0.3">
      <c r="B111" s="156"/>
      <c r="C111" s="156"/>
      <c r="D111" s="156"/>
      <c r="E111" s="203"/>
      <c r="F111" s="156"/>
      <c r="G111" s="156"/>
    </row>
    <row r="112" spans="2:7" ht="16.5" x14ac:dyDescent="0.3">
      <c r="B112" s="156"/>
      <c r="C112" s="156"/>
      <c r="D112" s="156"/>
      <c r="E112" s="203"/>
      <c r="F112" s="156"/>
      <c r="G112" s="156"/>
    </row>
    <row r="113" spans="2:7" ht="16.5" x14ac:dyDescent="0.3">
      <c r="B113" s="156"/>
      <c r="C113" s="156"/>
      <c r="D113" s="156"/>
      <c r="E113" s="203"/>
      <c r="F113" s="156"/>
      <c r="G113" s="156"/>
    </row>
    <row r="114" spans="2:7" ht="16.5" x14ac:dyDescent="0.3">
      <c r="B114" s="156"/>
      <c r="C114" s="156"/>
      <c r="D114" s="156"/>
      <c r="E114" s="203"/>
      <c r="F114" s="156"/>
      <c r="G114" s="156"/>
    </row>
    <row r="115" spans="2:7" ht="16.5" x14ac:dyDescent="0.3">
      <c r="B115" s="156"/>
      <c r="C115" s="156"/>
      <c r="D115" s="156"/>
      <c r="E115" s="203"/>
      <c r="F115" s="156"/>
      <c r="G115" s="156"/>
    </row>
    <row r="116" spans="2:7" ht="16.5" x14ac:dyDescent="0.3">
      <c r="B116" s="156"/>
      <c r="C116" s="156"/>
      <c r="D116" s="156"/>
      <c r="E116" s="203"/>
      <c r="F116" s="156"/>
      <c r="G116" s="156"/>
    </row>
    <row r="117" spans="2:7" ht="16.5" x14ac:dyDescent="0.3">
      <c r="B117" s="156"/>
      <c r="C117" s="156"/>
      <c r="D117" s="156"/>
      <c r="E117" s="203"/>
      <c r="F117" s="156"/>
      <c r="G117" s="156"/>
    </row>
    <row r="118" spans="2:7" ht="16.5" x14ac:dyDescent="0.3">
      <c r="B118" s="156"/>
      <c r="C118" s="156"/>
      <c r="D118" s="156"/>
      <c r="E118" s="203"/>
      <c r="F118" s="156"/>
      <c r="G118" s="156"/>
    </row>
    <row r="119" spans="2:7" ht="16.5" x14ac:dyDescent="0.3">
      <c r="B119" s="156"/>
      <c r="C119" s="156"/>
      <c r="D119" s="156"/>
      <c r="E119" s="203"/>
      <c r="F119" s="156"/>
      <c r="G119" s="156"/>
    </row>
    <row r="120" spans="2:7" ht="16.5" x14ac:dyDescent="0.3">
      <c r="B120" s="156"/>
      <c r="C120" s="156"/>
      <c r="D120" s="156"/>
      <c r="E120" s="203"/>
      <c r="F120" s="156"/>
      <c r="G120" s="156"/>
    </row>
    <row r="121" spans="2:7" ht="16.5" x14ac:dyDescent="0.3">
      <c r="B121" s="156"/>
      <c r="C121" s="156"/>
      <c r="D121" s="156"/>
      <c r="E121" s="203"/>
      <c r="F121" s="156"/>
      <c r="G121" s="156"/>
    </row>
    <row r="122" spans="2:7" ht="16.5" x14ac:dyDescent="0.3">
      <c r="B122" s="156"/>
      <c r="C122" s="156"/>
      <c r="D122" s="156"/>
      <c r="E122" s="203"/>
      <c r="F122" s="156"/>
      <c r="G122" s="156"/>
    </row>
    <row r="123" spans="2:7" ht="16.5" x14ac:dyDescent="0.3">
      <c r="B123" s="156"/>
      <c r="C123" s="156"/>
      <c r="D123" s="156"/>
      <c r="E123" s="203"/>
      <c r="F123" s="156"/>
      <c r="G123" s="156"/>
    </row>
    <row r="124" spans="2:7" ht="16.5" x14ac:dyDescent="0.3">
      <c r="B124" s="156"/>
      <c r="C124" s="156"/>
      <c r="D124" s="156"/>
      <c r="E124" s="203"/>
      <c r="F124" s="156"/>
      <c r="G124" s="156"/>
    </row>
    <row r="125" spans="2:7" ht="16.5" x14ac:dyDescent="0.3">
      <c r="B125" s="156"/>
      <c r="C125" s="156"/>
      <c r="D125" s="156"/>
      <c r="E125" s="203"/>
      <c r="F125" s="156"/>
      <c r="G125" s="156"/>
    </row>
    <row r="126" spans="2:7" ht="16.5" x14ac:dyDescent="0.3">
      <c r="B126" s="156"/>
      <c r="C126" s="156"/>
      <c r="D126" s="156"/>
      <c r="E126" s="203"/>
      <c r="F126" s="156"/>
      <c r="G126" s="156"/>
    </row>
    <row r="127" spans="2:7" ht="16.5" x14ac:dyDescent="0.3">
      <c r="B127" s="156"/>
      <c r="C127" s="156"/>
      <c r="D127" s="156"/>
      <c r="E127" s="203"/>
      <c r="F127" s="156"/>
      <c r="G127" s="156"/>
    </row>
    <row r="128" spans="2:7" ht="16.5" x14ac:dyDescent="0.3">
      <c r="B128" s="156"/>
      <c r="C128" s="156"/>
      <c r="D128" s="156"/>
      <c r="E128" s="203"/>
      <c r="F128" s="156"/>
      <c r="G128" s="156"/>
    </row>
    <row r="129" spans="2:7" ht="16.5" x14ac:dyDescent="0.3">
      <c r="B129" s="156"/>
      <c r="C129" s="156"/>
      <c r="D129" s="156"/>
      <c r="E129" s="203"/>
      <c r="F129" s="156"/>
      <c r="G129" s="156"/>
    </row>
    <row r="130" spans="2:7" ht="16.5" x14ac:dyDescent="0.3">
      <c r="B130" s="156"/>
      <c r="C130" s="156"/>
      <c r="D130" s="156"/>
      <c r="E130" s="203"/>
      <c r="F130" s="156"/>
      <c r="G130" s="156"/>
    </row>
    <row r="131" spans="2:7" ht="16.5" x14ac:dyDescent="0.3">
      <c r="B131" s="156"/>
      <c r="C131" s="156"/>
      <c r="D131" s="156"/>
      <c r="E131" s="203"/>
      <c r="F131" s="156"/>
      <c r="G131" s="156"/>
    </row>
  </sheetData>
  <customSheetViews>
    <customSheetView guid="{C4940F94-6954-4CD4-9223-1EC743D63FDD}">
      <selection activeCell="D13" sqref="D13"/>
    </customSheetView>
  </customSheetViews>
  <mergeCells count="19">
    <mergeCell ref="B1:G2"/>
    <mergeCell ref="B64:C64"/>
    <mergeCell ref="F64:G64"/>
    <mergeCell ref="B72:C72"/>
    <mergeCell ref="B3:C3"/>
    <mergeCell ref="F3:G3"/>
    <mergeCell ref="B21:C21"/>
    <mergeCell ref="F21:G21"/>
    <mergeCell ref="B31:C31"/>
    <mergeCell ref="F31:G31"/>
    <mergeCell ref="F72:G72"/>
    <mergeCell ref="B87:C87"/>
    <mergeCell ref="B39:C39"/>
    <mergeCell ref="F39:G39"/>
    <mergeCell ref="B47:C47"/>
    <mergeCell ref="F47:G47"/>
    <mergeCell ref="B56:C56"/>
    <mergeCell ref="F56:G56"/>
    <mergeCell ref="B80:C80"/>
  </mergeCells>
  <phoneticPr fontId="32" type="noConversion"/>
  <pageMargins left="0.7" right="0.7" top="0.75" bottom="0.75" header="0.3" footer="0.3"/>
  <pageSetup orientation="portrait" horizontalDpi="4294967292" verticalDpi="4294967292" r:id="rId1"/>
  <drawing r:id="rId2"/>
  <legacy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G156"/>
  <sheetViews>
    <sheetView topLeftCell="A12" workbookViewId="0">
      <selection activeCell="B18" sqref="B18"/>
    </sheetView>
  </sheetViews>
  <sheetFormatPr defaultColWidth="8.85546875" defaultRowHeight="12.75" x14ac:dyDescent="0.2"/>
  <cols>
    <col min="2" max="2" width="51.85546875" customWidth="1"/>
    <col min="3" max="3" width="11.42578125" style="52" customWidth="1"/>
    <col min="4" max="4" width="12.140625" style="52" customWidth="1"/>
    <col min="7" max="7" width="11.85546875" bestFit="1" customWidth="1"/>
  </cols>
  <sheetData>
    <row r="1" spans="1:4" ht="38.25" customHeight="1" x14ac:dyDescent="0.2">
      <c r="A1" s="231" t="s">
        <v>120</v>
      </c>
      <c r="B1" s="231"/>
      <c r="C1" s="231"/>
      <c r="D1" s="231"/>
    </row>
    <row r="2" spans="1:4" ht="53.25" customHeight="1" x14ac:dyDescent="0.2">
      <c r="A2" s="232" t="s">
        <v>121</v>
      </c>
      <c r="B2" s="232"/>
      <c r="C2" s="232"/>
      <c r="D2" s="232"/>
    </row>
    <row r="3" spans="1:4" ht="17.25" x14ac:dyDescent="0.3">
      <c r="A3" s="68" t="s">
        <v>122</v>
      </c>
      <c r="B3" s="68" t="s">
        <v>122</v>
      </c>
      <c r="C3" s="229" t="s">
        <v>123</v>
      </c>
      <c r="D3" s="230"/>
    </row>
    <row r="4" spans="1:4" ht="18" thickBot="1" x14ac:dyDescent="0.35">
      <c r="A4" s="26" t="s">
        <v>124</v>
      </c>
      <c r="B4" s="26" t="s">
        <v>125</v>
      </c>
      <c r="C4" s="53" t="s">
        <v>67</v>
      </c>
      <c r="D4" s="56" t="s">
        <v>72</v>
      </c>
    </row>
    <row r="5" spans="1:4" ht="14.25" thickTop="1" x14ac:dyDescent="0.25">
      <c r="A5" s="81">
        <v>111</v>
      </c>
      <c r="B5" s="58" t="s">
        <v>94</v>
      </c>
      <c r="C5" s="54">
        <v>18060</v>
      </c>
      <c r="D5" s="49"/>
    </row>
    <row r="6" spans="1:4" ht="13.5" x14ac:dyDescent="0.25">
      <c r="A6" s="82">
        <v>411</v>
      </c>
      <c r="B6" s="59" t="s">
        <v>303</v>
      </c>
      <c r="C6" s="54"/>
      <c r="D6" s="49">
        <v>5350</v>
      </c>
    </row>
    <row r="7" spans="1:4" ht="13.5" x14ac:dyDescent="0.25">
      <c r="A7" s="83">
        <v>117</v>
      </c>
      <c r="B7" s="134" t="s">
        <v>96</v>
      </c>
      <c r="C7" s="55">
        <v>2400</v>
      </c>
      <c r="D7" s="57"/>
    </row>
    <row r="8" spans="1:4" ht="13.5" x14ac:dyDescent="0.25">
      <c r="A8" s="84">
        <v>511</v>
      </c>
      <c r="B8" s="134" t="s">
        <v>304</v>
      </c>
      <c r="C8" s="157">
        <v>1900</v>
      </c>
      <c r="D8" s="57"/>
    </row>
    <row r="9" spans="1:4" ht="13.5" x14ac:dyDescent="0.25">
      <c r="A9" s="83">
        <v>119</v>
      </c>
      <c r="B9" s="83" t="s">
        <v>305</v>
      </c>
      <c r="C9" s="55">
        <v>650</v>
      </c>
      <c r="D9" s="57"/>
    </row>
    <row r="10" spans="1:4" ht="13.5" x14ac:dyDescent="0.25">
      <c r="A10" s="84">
        <v>512</v>
      </c>
      <c r="B10" s="134" t="s">
        <v>306</v>
      </c>
      <c r="C10" s="55">
        <v>340</v>
      </c>
      <c r="D10" s="57"/>
    </row>
    <row r="11" spans="1:4" ht="13.5" x14ac:dyDescent="0.25">
      <c r="A11" s="83">
        <v>144</v>
      </c>
      <c r="B11" s="134" t="s">
        <v>307</v>
      </c>
      <c r="C11" s="55">
        <v>5800</v>
      </c>
      <c r="D11" s="57"/>
    </row>
    <row r="12" spans="1:4" ht="13.5" x14ac:dyDescent="0.25">
      <c r="A12" s="83">
        <v>514</v>
      </c>
      <c r="B12" s="134" t="s">
        <v>308</v>
      </c>
      <c r="C12" s="55">
        <v>650</v>
      </c>
      <c r="D12" s="57"/>
    </row>
    <row r="13" spans="1:4" ht="13.5" x14ac:dyDescent="0.25">
      <c r="A13" s="84">
        <v>212</v>
      </c>
      <c r="B13" s="134" t="s">
        <v>100</v>
      </c>
      <c r="C13" s="55"/>
      <c r="D13" s="57">
        <v>5050</v>
      </c>
    </row>
    <row r="14" spans="1:4" ht="13.5" x14ac:dyDescent="0.25">
      <c r="A14" s="85">
        <v>311</v>
      </c>
      <c r="B14" s="213" t="s">
        <v>309</v>
      </c>
      <c r="C14" s="55"/>
      <c r="D14" s="57">
        <v>20000</v>
      </c>
    </row>
    <row r="15" spans="1:4" ht="13.5" x14ac:dyDescent="0.25">
      <c r="A15" s="86">
        <v>517</v>
      </c>
      <c r="B15" s="213" t="s">
        <v>310</v>
      </c>
      <c r="C15" s="55">
        <v>250</v>
      </c>
      <c r="D15" s="57"/>
    </row>
    <row r="16" spans="1:4" ht="13.5" x14ac:dyDescent="0.25">
      <c r="A16" s="85">
        <v>313</v>
      </c>
      <c r="B16" s="213" t="s">
        <v>302</v>
      </c>
      <c r="C16" s="55">
        <v>1000</v>
      </c>
      <c r="D16" s="57"/>
    </row>
    <row r="17" spans="1:7" ht="13.5" x14ac:dyDescent="0.25">
      <c r="A17" s="86">
        <v>312</v>
      </c>
      <c r="B17" s="213" t="s">
        <v>316</v>
      </c>
      <c r="C17" s="55"/>
      <c r="D17" s="57">
        <v>650</v>
      </c>
      <c r="G17" s="218">
        <f>C36-D36</f>
        <v>0</v>
      </c>
    </row>
    <row r="18" spans="1:7" ht="13.5" x14ac:dyDescent="0.25">
      <c r="A18" s="85"/>
      <c r="B18" s="213"/>
      <c r="C18" s="55"/>
      <c r="D18" s="57"/>
    </row>
    <row r="19" spans="1:7" ht="13.5" x14ac:dyDescent="0.25">
      <c r="A19" s="86"/>
      <c r="B19" s="60"/>
      <c r="C19" s="55"/>
      <c r="D19" s="57"/>
    </row>
    <row r="20" spans="1:7" ht="13.5" x14ac:dyDescent="0.25">
      <c r="A20" s="85"/>
      <c r="B20" s="60"/>
      <c r="C20" s="55"/>
      <c r="D20" s="57"/>
    </row>
    <row r="21" spans="1:7" ht="13.5" x14ac:dyDescent="0.25">
      <c r="A21" s="86"/>
      <c r="B21" s="60"/>
      <c r="C21" s="55"/>
      <c r="D21" s="57"/>
    </row>
    <row r="22" spans="1:7" ht="13.5" x14ac:dyDescent="0.25">
      <c r="A22" s="85"/>
      <c r="B22" s="60"/>
      <c r="C22" s="55"/>
      <c r="D22" s="57"/>
    </row>
    <row r="23" spans="1:7" ht="13.5" x14ac:dyDescent="0.25">
      <c r="A23" s="86"/>
      <c r="B23" s="60"/>
      <c r="C23" s="55"/>
      <c r="D23" s="57"/>
    </row>
    <row r="24" spans="1:7" ht="13.5" x14ac:dyDescent="0.25">
      <c r="A24" s="85"/>
      <c r="B24" s="60"/>
      <c r="C24" s="55"/>
      <c r="D24" s="57"/>
    </row>
    <row r="25" spans="1:7" ht="13.5" x14ac:dyDescent="0.25">
      <c r="A25" s="86"/>
      <c r="B25" s="60"/>
      <c r="C25" s="55"/>
      <c r="D25" s="57"/>
    </row>
    <row r="26" spans="1:7" ht="13.5" x14ac:dyDescent="0.25">
      <c r="A26" s="85"/>
      <c r="B26" s="60"/>
      <c r="C26" s="55"/>
      <c r="D26" s="57"/>
    </row>
    <row r="27" spans="1:7" ht="13.5" x14ac:dyDescent="0.25">
      <c r="A27" s="86"/>
      <c r="B27" s="60"/>
      <c r="C27" s="55"/>
      <c r="D27" s="57"/>
    </row>
    <row r="28" spans="1:7" ht="13.5" x14ac:dyDescent="0.25">
      <c r="A28" s="85"/>
      <c r="B28" s="60"/>
      <c r="C28" s="55"/>
      <c r="D28" s="57"/>
    </row>
    <row r="29" spans="1:7" ht="13.5" x14ac:dyDescent="0.25">
      <c r="A29" s="86"/>
      <c r="B29" s="60"/>
      <c r="C29" s="55"/>
      <c r="D29" s="57"/>
    </row>
    <row r="30" spans="1:7" ht="13.5" x14ac:dyDescent="0.25">
      <c r="A30" s="85"/>
      <c r="B30" s="60"/>
      <c r="C30" s="55"/>
      <c r="D30" s="57"/>
    </row>
    <row r="31" spans="1:7" ht="13.5" x14ac:dyDescent="0.25">
      <c r="A31" s="86"/>
      <c r="B31" s="60"/>
      <c r="C31" s="55"/>
      <c r="D31" s="57"/>
    </row>
    <row r="32" spans="1:7" ht="13.5" x14ac:dyDescent="0.25">
      <c r="A32" s="85"/>
      <c r="B32" s="60"/>
      <c r="C32" s="55"/>
      <c r="D32" s="57"/>
    </row>
    <row r="33" spans="1:4" ht="13.5" x14ac:dyDescent="0.25">
      <c r="A33" s="86"/>
      <c r="B33" s="60"/>
      <c r="C33" s="55"/>
      <c r="D33" s="57"/>
    </row>
    <row r="34" spans="1:4" ht="13.5" x14ac:dyDescent="0.25">
      <c r="A34" s="85"/>
      <c r="B34" s="60"/>
      <c r="C34" s="55"/>
      <c r="D34" s="57"/>
    </row>
    <row r="35" spans="1:4" ht="13.5" x14ac:dyDescent="0.25">
      <c r="A35" s="86"/>
      <c r="B35" s="60"/>
      <c r="C35" s="55"/>
      <c r="D35" s="57"/>
    </row>
    <row r="36" spans="1:4" s="27" customFormat="1" ht="13.5" x14ac:dyDescent="0.25">
      <c r="A36" s="87"/>
      <c r="B36" s="152"/>
      <c r="C36" s="129">
        <f>SUBTOTAL(109,C5:C35)</f>
        <v>31050</v>
      </c>
      <c r="D36" s="128">
        <f>SUBTOTAL(109,D5:D35)</f>
        <v>31050</v>
      </c>
    </row>
    <row r="37" spans="1:4" ht="13.5" x14ac:dyDescent="0.25">
      <c r="B37" s="7"/>
      <c r="C37" s="50"/>
      <c r="D37" s="50"/>
    </row>
    <row r="38" spans="1:4" x14ac:dyDescent="0.2">
      <c r="B38" s="4"/>
      <c r="C38" s="51"/>
      <c r="D38" s="51"/>
    </row>
    <row r="39" spans="1:4" x14ac:dyDescent="0.2">
      <c r="B39" s="4"/>
      <c r="C39" s="51"/>
      <c r="D39" s="51"/>
    </row>
    <row r="40" spans="1:4" x14ac:dyDescent="0.2">
      <c r="B40" s="4"/>
      <c r="C40" s="51"/>
      <c r="D40" s="51"/>
    </row>
    <row r="41" spans="1:4" x14ac:dyDescent="0.2">
      <c r="B41" s="4"/>
      <c r="C41" s="51"/>
      <c r="D41" s="51"/>
    </row>
    <row r="42" spans="1:4" x14ac:dyDescent="0.2">
      <c r="B42" s="4"/>
      <c r="C42" s="51"/>
      <c r="D42" s="51"/>
    </row>
    <row r="43" spans="1:4" x14ac:dyDescent="0.2">
      <c r="B43" s="4"/>
      <c r="C43" s="51"/>
      <c r="D43" s="51"/>
    </row>
    <row r="44" spans="1:4" x14ac:dyDescent="0.2">
      <c r="B44" s="4"/>
      <c r="C44" s="51"/>
      <c r="D44" s="51"/>
    </row>
    <row r="45" spans="1:4" x14ac:dyDescent="0.2">
      <c r="B45" s="4"/>
      <c r="C45" s="51"/>
      <c r="D45" s="51"/>
    </row>
    <row r="46" spans="1:4" x14ac:dyDescent="0.2">
      <c r="B46" s="4"/>
      <c r="C46" s="51"/>
      <c r="D46" s="51"/>
    </row>
    <row r="47" spans="1:4" x14ac:dyDescent="0.2">
      <c r="B47" s="4"/>
      <c r="C47" s="51"/>
      <c r="D47" s="51"/>
    </row>
    <row r="48" spans="1:4" x14ac:dyDescent="0.2">
      <c r="B48" s="4"/>
      <c r="C48" s="51"/>
      <c r="D48" s="51"/>
    </row>
    <row r="49" spans="2:4" x14ac:dyDescent="0.2">
      <c r="B49" s="4"/>
      <c r="C49" s="51"/>
      <c r="D49" s="51"/>
    </row>
    <row r="50" spans="2:4" x14ac:dyDescent="0.2">
      <c r="B50" s="4"/>
      <c r="C50" s="51"/>
      <c r="D50" s="51"/>
    </row>
    <row r="51" spans="2:4" x14ac:dyDescent="0.2">
      <c r="B51" s="4"/>
      <c r="C51" s="51"/>
      <c r="D51" s="51"/>
    </row>
    <row r="52" spans="2:4" x14ac:dyDescent="0.2">
      <c r="B52" s="4"/>
      <c r="C52" s="51"/>
      <c r="D52" s="51"/>
    </row>
    <row r="53" spans="2:4" x14ac:dyDescent="0.2">
      <c r="B53" s="4"/>
      <c r="C53" s="51"/>
      <c r="D53" s="51"/>
    </row>
    <row r="54" spans="2:4" x14ac:dyDescent="0.2">
      <c r="B54" s="4"/>
      <c r="C54" s="51"/>
      <c r="D54" s="51"/>
    </row>
    <row r="55" spans="2:4" x14ac:dyDescent="0.2">
      <c r="B55" s="4"/>
      <c r="C55" s="51"/>
      <c r="D55" s="51"/>
    </row>
    <row r="56" spans="2:4" x14ac:dyDescent="0.2">
      <c r="B56" s="4"/>
      <c r="C56" s="51"/>
      <c r="D56" s="51"/>
    </row>
    <row r="57" spans="2:4" x14ac:dyDescent="0.2">
      <c r="B57" s="4"/>
      <c r="C57" s="51"/>
      <c r="D57" s="51"/>
    </row>
    <row r="58" spans="2:4" x14ac:dyDescent="0.2">
      <c r="B58" s="4"/>
      <c r="C58" s="51"/>
      <c r="D58" s="51"/>
    </row>
    <row r="59" spans="2:4" x14ac:dyDescent="0.2">
      <c r="B59" s="4"/>
      <c r="C59" s="51"/>
      <c r="D59" s="51"/>
    </row>
    <row r="60" spans="2:4" x14ac:dyDescent="0.2">
      <c r="B60" s="4"/>
      <c r="C60" s="51"/>
      <c r="D60" s="51"/>
    </row>
    <row r="61" spans="2:4" x14ac:dyDescent="0.2">
      <c r="B61" s="4"/>
      <c r="C61" s="51"/>
      <c r="D61" s="51"/>
    </row>
    <row r="62" spans="2:4" x14ac:dyDescent="0.2">
      <c r="B62" s="4"/>
      <c r="C62" s="51"/>
      <c r="D62" s="51"/>
    </row>
    <row r="63" spans="2:4" x14ac:dyDescent="0.2">
      <c r="B63" s="4"/>
      <c r="C63" s="51"/>
      <c r="D63" s="51"/>
    </row>
    <row r="64" spans="2:4" x14ac:dyDescent="0.2">
      <c r="B64" s="4"/>
      <c r="C64" s="51"/>
      <c r="D64" s="51"/>
    </row>
    <row r="65" spans="2:4" x14ac:dyDescent="0.2">
      <c r="B65" s="4"/>
      <c r="C65" s="51"/>
      <c r="D65" s="51"/>
    </row>
    <row r="66" spans="2:4" x14ac:dyDescent="0.2">
      <c r="B66" s="4"/>
      <c r="C66" s="51"/>
      <c r="D66" s="51"/>
    </row>
    <row r="67" spans="2:4" x14ac:dyDescent="0.2">
      <c r="B67" s="4"/>
      <c r="C67" s="51"/>
      <c r="D67" s="51"/>
    </row>
    <row r="68" spans="2:4" x14ac:dyDescent="0.2">
      <c r="B68" s="4"/>
      <c r="C68" s="51"/>
      <c r="D68" s="51"/>
    </row>
    <row r="69" spans="2:4" x14ac:dyDescent="0.2">
      <c r="B69" s="4"/>
      <c r="C69" s="51"/>
      <c r="D69" s="51"/>
    </row>
    <row r="70" spans="2:4" x14ac:dyDescent="0.2">
      <c r="B70" s="4"/>
      <c r="C70" s="51"/>
      <c r="D70" s="51"/>
    </row>
    <row r="71" spans="2:4" x14ac:dyDescent="0.2">
      <c r="B71" s="4"/>
      <c r="C71" s="51"/>
      <c r="D71" s="51"/>
    </row>
    <row r="72" spans="2:4" x14ac:dyDescent="0.2">
      <c r="B72" s="4"/>
      <c r="C72" s="51"/>
      <c r="D72" s="51"/>
    </row>
    <row r="73" spans="2:4" x14ac:dyDescent="0.2">
      <c r="B73" s="4"/>
      <c r="C73" s="51"/>
      <c r="D73" s="51"/>
    </row>
    <row r="74" spans="2:4" x14ac:dyDescent="0.2">
      <c r="B74" s="4"/>
      <c r="C74" s="51"/>
      <c r="D74" s="51"/>
    </row>
    <row r="75" spans="2:4" x14ac:dyDescent="0.2">
      <c r="B75" s="4"/>
      <c r="C75" s="51"/>
      <c r="D75" s="51"/>
    </row>
    <row r="76" spans="2:4" x14ac:dyDescent="0.2">
      <c r="B76" s="4"/>
      <c r="C76" s="51"/>
      <c r="D76" s="51"/>
    </row>
    <row r="77" spans="2:4" x14ac:dyDescent="0.2">
      <c r="B77" s="4"/>
      <c r="C77" s="51"/>
      <c r="D77" s="51"/>
    </row>
    <row r="78" spans="2:4" x14ac:dyDescent="0.2">
      <c r="B78" s="4"/>
      <c r="C78" s="51"/>
      <c r="D78" s="51"/>
    </row>
    <row r="79" spans="2:4" x14ac:dyDescent="0.2">
      <c r="B79" s="4"/>
      <c r="C79" s="51"/>
      <c r="D79" s="51"/>
    </row>
    <row r="80" spans="2:4" x14ac:dyDescent="0.2">
      <c r="B80" s="4"/>
      <c r="C80" s="51"/>
      <c r="D80" s="51"/>
    </row>
    <row r="81" spans="2:4" x14ac:dyDescent="0.2">
      <c r="B81" s="4"/>
      <c r="C81" s="51"/>
      <c r="D81" s="51"/>
    </row>
    <row r="82" spans="2:4" x14ac:dyDescent="0.2">
      <c r="B82" s="4"/>
      <c r="C82" s="51"/>
      <c r="D82" s="51"/>
    </row>
    <row r="83" spans="2:4" x14ac:dyDescent="0.2">
      <c r="B83" s="4"/>
      <c r="C83" s="51"/>
      <c r="D83" s="51"/>
    </row>
    <row r="84" spans="2:4" x14ac:dyDescent="0.2">
      <c r="B84" s="4"/>
      <c r="C84" s="51"/>
      <c r="D84" s="51"/>
    </row>
    <row r="85" spans="2:4" x14ac:dyDescent="0.2">
      <c r="B85" s="4"/>
      <c r="C85" s="51"/>
      <c r="D85" s="51"/>
    </row>
    <row r="86" spans="2:4" x14ac:dyDescent="0.2">
      <c r="B86" s="4"/>
      <c r="C86" s="51"/>
      <c r="D86" s="51"/>
    </row>
    <row r="87" spans="2:4" x14ac:dyDescent="0.2">
      <c r="B87" s="4"/>
      <c r="C87" s="51"/>
      <c r="D87" s="51"/>
    </row>
    <row r="88" spans="2:4" x14ac:dyDescent="0.2">
      <c r="B88" s="4"/>
      <c r="C88" s="51"/>
      <c r="D88" s="51"/>
    </row>
    <row r="89" spans="2:4" x14ac:dyDescent="0.2">
      <c r="B89" s="4"/>
      <c r="C89" s="51"/>
      <c r="D89" s="51"/>
    </row>
    <row r="90" spans="2:4" x14ac:dyDescent="0.2">
      <c r="B90" s="4"/>
      <c r="C90" s="51"/>
      <c r="D90" s="51"/>
    </row>
    <row r="91" spans="2:4" x14ac:dyDescent="0.2">
      <c r="B91" s="4"/>
      <c r="C91" s="51"/>
      <c r="D91" s="51"/>
    </row>
    <row r="92" spans="2:4" x14ac:dyDescent="0.2">
      <c r="B92" s="4"/>
      <c r="C92" s="51"/>
      <c r="D92" s="51"/>
    </row>
    <row r="93" spans="2:4" x14ac:dyDescent="0.2">
      <c r="B93" s="4"/>
      <c r="C93" s="51"/>
      <c r="D93" s="51"/>
    </row>
    <row r="94" spans="2:4" x14ac:dyDescent="0.2">
      <c r="B94" s="4"/>
      <c r="C94" s="51"/>
      <c r="D94" s="51"/>
    </row>
    <row r="95" spans="2:4" x14ac:dyDescent="0.2">
      <c r="B95" s="4"/>
      <c r="C95" s="51"/>
      <c r="D95" s="51"/>
    </row>
    <row r="96" spans="2:4" x14ac:dyDescent="0.2">
      <c r="B96" s="4"/>
      <c r="C96" s="51"/>
      <c r="D96" s="51"/>
    </row>
    <row r="97" spans="2:4" x14ac:dyDescent="0.2">
      <c r="B97" s="4"/>
      <c r="C97" s="51"/>
      <c r="D97" s="51"/>
    </row>
    <row r="98" spans="2:4" x14ac:dyDescent="0.2">
      <c r="B98" s="4"/>
      <c r="C98" s="51"/>
      <c r="D98" s="51"/>
    </row>
    <row r="99" spans="2:4" x14ac:dyDescent="0.2">
      <c r="B99" s="4"/>
      <c r="C99" s="51"/>
      <c r="D99" s="51"/>
    </row>
    <row r="100" spans="2:4" x14ac:dyDescent="0.2">
      <c r="B100" s="4"/>
      <c r="C100" s="51"/>
      <c r="D100" s="51"/>
    </row>
    <row r="101" spans="2:4" x14ac:dyDescent="0.2">
      <c r="B101" s="4"/>
      <c r="C101" s="51"/>
      <c r="D101" s="51"/>
    </row>
    <row r="102" spans="2:4" x14ac:dyDescent="0.2">
      <c r="B102" s="4"/>
      <c r="C102" s="51"/>
      <c r="D102" s="51"/>
    </row>
    <row r="103" spans="2:4" x14ac:dyDescent="0.2">
      <c r="B103" s="4"/>
      <c r="C103" s="51"/>
      <c r="D103" s="51"/>
    </row>
    <row r="104" spans="2:4" x14ac:dyDescent="0.2">
      <c r="B104" s="4"/>
      <c r="C104" s="51"/>
      <c r="D104" s="51"/>
    </row>
    <row r="105" spans="2:4" x14ac:dyDescent="0.2">
      <c r="B105" s="4"/>
      <c r="C105" s="51"/>
      <c r="D105" s="51"/>
    </row>
    <row r="106" spans="2:4" x14ac:dyDescent="0.2">
      <c r="B106" s="4"/>
      <c r="C106" s="51"/>
      <c r="D106" s="51"/>
    </row>
    <row r="107" spans="2:4" x14ac:dyDescent="0.2">
      <c r="B107" s="4"/>
      <c r="C107" s="51"/>
      <c r="D107" s="51"/>
    </row>
    <row r="108" spans="2:4" x14ac:dyDescent="0.2">
      <c r="B108" s="4"/>
      <c r="C108" s="51"/>
      <c r="D108" s="51"/>
    </row>
    <row r="109" spans="2:4" x14ac:dyDescent="0.2">
      <c r="B109" s="4"/>
      <c r="C109" s="51"/>
      <c r="D109" s="51"/>
    </row>
    <row r="110" spans="2:4" x14ac:dyDescent="0.2">
      <c r="B110" s="4"/>
      <c r="C110" s="51"/>
      <c r="D110" s="51"/>
    </row>
    <row r="111" spans="2:4" x14ac:dyDescent="0.2">
      <c r="B111" s="4"/>
      <c r="C111" s="51"/>
      <c r="D111" s="51"/>
    </row>
    <row r="112" spans="2:4" x14ac:dyDescent="0.2">
      <c r="B112" s="4"/>
      <c r="C112" s="51"/>
      <c r="D112" s="51"/>
    </row>
    <row r="113" spans="2:4" x14ac:dyDescent="0.2">
      <c r="B113" s="4"/>
      <c r="C113" s="51"/>
      <c r="D113" s="51"/>
    </row>
    <row r="114" spans="2:4" x14ac:dyDescent="0.2">
      <c r="B114" s="4"/>
      <c r="C114" s="51"/>
      <c r="D114" s="51"/>
    </row>
    <row r="115" spans="2:4" x14ac:dyDescent="0.2">
      <c r="B115" s="4"/>
      <c r="C115" s="51"/>
      <c r="D115" s="51"/>
    </row>
    <row r="116" spans="2:4" x14ac:dyDescent="0.2">
      <c r="B116" s="4"/>
      <c r="C116" s="51"/>
      <c r="D116" s="51"/>
    </row>
    <row r="117" spans="2:4" x14ac:dyDescent="0.2">
      <c r="B117" s="4"/>
      <c r="C117" s="51"/>
      <c r="D117" s="51"/>
    </row>
    <row r="118" spans="2:4" x14ac:dyDescent="0.2">
      <c r="B118" s="4"/>
      <c r="C118" s="51"/>
      <c r="D118" s="51"/>
    </row>
    <row r="119" spans="2:4" x14ac:dyDescent="0.2">
      <c r="B119" s="4"/>
      <c r="C119" s="51"/>
      <c r="D119" s="51"/>
    </row>
    <row r="120" spans="2:4" x14ac:dyDescent="0.2">
      <c r="B120" s="4"/>
      <c r="C120" s="51"/>
      <c r="D120" s="51"/>
    </row>
    <row r="121" spans="2:4" x14ac:dyDescent="0.2">
      <c r="B121" s="4"/>
      <c r="C121" s="51"/>
      <c r="D121" s="51"/>
    </row>
    <row r="122" spans="2:4" x14ac:dyDescent="0.2">
      <c r="B122" s="4"/>
      <c r="C122" s="51"/>
      <c r="D122" s="51"/>
    </row>
    <row r="123" spans="2:4" x14ac:dyDescent="0.2">
      <c r="B123" s="4"/>
      <c r="C123" s="51"/>
      <c r="D123" s="51"/>
    </row>
    <row r="124" spans="2:4" x14ac:dyDescent="0.2">
      <c r="B124" s="4"/>
      <c r="C124" s="51"/>
      <c r="D124" s="51"/>
    </row>
    <row r="125" spans="2:4" x14ac:dyDescent="0.2">
      <c r="B125" s="4"/>
      <c r="C125" s="51"/>
      <c r="D125" s="51"/>
    </row>
    <row r="126" spans="2:4" x14ac:dyDescent="0.2">
      <c r="B126" s="4"/>
      <c r="C126" s="51"/>
      <c r="D126" s="51"/>
    </row>
    <row r="127" spans="2:4" x14ac:dyDescent="0.2">
      <c r="B127" s="4"/>
      <c r="C127" s="51"/>
      <c r="D127" s="51"/>
    </row>
    <row r="128" spans="2:4" x14ac:dyDescent="0.2">
      <c r="B128" s="4"/>
      <c r="C128" s="51"/>
      <c r="D128" s="51"/>
    </row>
    <row r="129" spans="2:4" x14ac:dyDescent="0.2">
      <c r="B129" s="4"/>
      <c r="C129" s="51"/>
      <c r="D129" s="51"/>
    </row>
    <row r="130" spans="2:4" x14ac:dyDescent="0.2">
      <c r="B130" s="4"/>
      <c r="C130" s="51"/>
      <c r="D130" s="51"/>
    </row>
    <row r="131" spans="2:4" x14ac:dyDescent="0.2">
      <c r="B131" s="4"/>
      <c r="C131" s="51"/>
      <c r="D131" s="51"/>
    </row>
    <row r="132" spans="2:4" x14ac:dyDescent="0.2">
      <c r="B132" s="4"/>
      <c r="C132" s="51"/>
      <c r="D132" s="51"/>
    </row>
    <row r="133" spans="2:4" x14ac:dyDescent="0.2">
      <c r="B133" s="4"/>
      <c r="C133" s="51"/>
      <c r="D133" s="51"/>
    </row>
    <row r="134" spans="2:4" x14ac:dyDescent="0.2">
      <c r="B134" s="4"/>
      <c r="C134" s="51"/>
      <c r="D134" s="51"/>
    </row>
    <row r="135" spans="2:4" x14ac:dyDescent="0.2">
      <c r="B135" s="4"/>
      <c r="C135" s="51"/>
      <c r="D135" s="51"/>
    </row>
    <row r="136" spans="2:4" x14ac:dyDescent="0.2">
      <c r="B136" s="4"/>
      <c r="C136" s="51"/>
      <c r="D136" s="51"/>
    </row>
    <row r="137" spans="2:4" x14ac:dyDescent="0.2">
      <c r="B137" s="4"/>
      <c r="C137" s="51"/>
      <c r="D137" s="51"/>
    </row>
    <row r="138" spans="2:4" x14ac:dyDescent="0.2">
      <c r="B138" s="4"/>
      <c r="C138" s="51"/>
      <c r="D138" s="51"/>
    </row>
    <row r="139" spans="2:4" x14ac:dyDescent="0.2">
      <c r="B139" s="4"/>
      <c r="C139" s="51"/>
      <c r="D139" s="51"/>
    </row>
    <row r="140" spans="2:4" x14ac:dyDescent="0.2">
      <c r="B140" s="4"/>
      <c r="C140" s="51"/>
      <c r="D140" s="51"/>
    </row>
    <row r="141" spans="2:4" x14ac:dyDescent="0.2">
      <c r="B141" s="4"/>
      <c r="C141" s="51"/>
      <c r="D141" s="51"/>
    </row>
    <row r="142" spans="2:4" x14ac:dyDescent="0.2">
      <c r="B142" s="4"/>
      <c r="C142" s="51"/>
      <c r="D142" s="51"/>
    </row>
    <row r="143" spans="2:4" x14ac:dyDescent="0.2">
      <c r="B143" s="4"/>
      <c r="C143" s="51"/>
      <c r="D143" s="51"/>
    </row>
    <row r="144" spans="2:4" x14ac:dyDescent="0.2">
      <c r="B144" s="4"/>
      <c r="C144" s="51"/>
      <c r="D144" s="51"/>
    </row>
    <row r="145" spans="2:4" x14ac:dyDescent="0.2">
      <c r="B145" s="4"/>
      <c r="C145" s="51"/>
      <c r="D145" s="51"/>
    </row>
    <row r="146" spans="2:4" x14ac:dyDescent="0.2">
      <c r="B146" s="4"/>
      <c r="C146" s="51"/>
      <c r="D146" s="51"/>
    </row>
    <row r="147" spans="2:4" x14ac:dyDescent="0.2">
      <c r="B147" s="4"/>
      <c r="C147" s="51"/>
      <c r="D147" s="51"/>
    </row>
    <row r="148" spans="2:4" x14ac:dyDescent="0.2">
      <c r="B148" s="4"/>
      <c r="C148" s="51"/>
      <c r="D148" s="51"/>
    </row>
    <row r="149" spans="2:4" x14ac:dyDescent="0.2">
      <c r="B149" s="4"/>
      <c r="C149" s="51"/>
      <c r="D149" s="51"/>
    </row>
    <row r="150" spans="2:4" x14ac:dyDescent="0.2">
      <c r="B150" s="4"/>
      <c r="C150" s="51"/>
      <c r="D150" s="51"/>
    </row>
    <row r="151" spans="2:4" x14ac:dyDescent="0.2">
      <c r="B151" s="4"/>
      <c r="C151" s="51"/>
      <c r="D151" s="51"/>
    </row>
    <row r="152" spans="2:4" x14ac:dyDescent="0.2">
      <c r="B152" s="4"/>
      <c r="C152" s="51"/>
      <c r="D152" s="51"/>
    </row>
    <row r="153" spans="2:4" x14ac:dyDescent="0.2">
      <c r="B153" s="4"/>
      <c r="C153" s="51"/>
      <c r="D153" s="51"/>
    </row>
    <row r="154" spans="2:4" x14ac:dyDescent="0.2">
      <c r="B154" s="4"/>
      <c r="C154" s="51"/>
      <c r="D154" s="51"/>
    </row>
    <row r="155" spans="2:4" x14ac:dyDescent="0.2">
      <c r="B155" s="4"/>
      <c r="C155" s="51"/>
      <c r="D155" s="51"/>
    </row>
    <row r="156" spans="2:4" x14ac:dyDescent="0.2">
      <c r="B156" s="4"/>
      <c r="C156" s="51"/>
      <c r="D156" s="51"/>
    </row>
  </sheetData>
  <mergeCells count="3">
    <mergeCell ref="C3:D3"/>
    <mergeCell ref="A1:D1"/>
    <mergeCell ref="A2:D2"/>
  </mergeCells>
  <phoneticPr fontId="32"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J145"/>
  <sheetViews>
    <sheetView topLeftCell="A2" workbookViewId="0">
      <selection activeCell="C8" sqref="C8"/>
    </sheetView>
  </sheetViews>
  <sheetFormatPr defaultColWidth="8.85546875" defaultRowHeight="12.75" x14ac:dyDescent="0.2"/>
  <cols>
    <col min="1" max="2" width="13.85546875" style="43" customWidth="1"/>
    <col min="3" max="3" width="51.85546875" customWidth="1"/>
    <col min="4" max="4" width="11.42578125" style="52" customWidth="1"/>
    <col min="5" max="5" width="12.140625" style="52" customWidth="1"/>
    <col min="8" max="8" width="11.85546875" bestFit="1" customWidth="1"/>
  </cols>
  <sheetData>
    <row r="1" spans="1:10" ht="107.25" customHeight="1" x14ac:dyDescent="0.2">
      <c r="A1" s="222" t="s">
        <v>126</v>
      </c>
      <c r="B1" s="222"/>
      <c r="C1" s="222"/>
      <c r="D1" s="233"/>
      <c r="E1" s="233"/>
      <c r="F1" s="233"/>
    </row>
    <row r="2" spans="1:10" ht="94.15" customHeight="1" x14ac:dyDescent="0.2">
      <c r="A2" s="222" t="s">
        <v>127</v>
      </c>
      <c r="B2" s="222"/>
      <c r="C2" s="222"/>
      <c r="D2" s="222"/>
      <c r="E2" s="222"/>
    </row>
    <row r="3" spans="1:10" ht="30" customHeight="1" x14ac:dyDescent="0.2">
      <c r="A3" s="222" t="s">
        <v>128</v>
      </c>
      <c r="B3" s="222"/>
      <c r="C3" s="222"/>
      <c r="D3" s="222"/>
      <c r="E3" s="222"/>
      <c r="G3" s="4"/>
      <c r="J3" s="5"/>
    </row>
    <row r="4" spans="1:10" ht="86.25" thickBot="1" x14ac:dyDescent="0.25">
      <c r="A4" s="88" t="s">
        <v>37</v>
      </c>
      <c r="B4" s="92" t="s">
        <v>92</v>
      </c>
      <c r="C4" s="89" t="s">
        <v>93</v>
      </c>
      <c r="D4" s="90" t="s">
        <v>67</v>
      </c>
      <c r="E4" s="91" t="s">
        <v>72</v>
      </c>
    </row>
    <row r="5" spans="1:10" ht="14.25" thickTop="1" x14ac:dyDescent="0.25">
      <c r="A5" s="130">
        <v>43555</v>
      </c>
      <c r="B5" s="188">
        <v>513</v>
      </c>
      <c r="C5" s="37" t="s">
        <v>299</v>
      </c>
      <c r="D5" s="54">
        <f>2400/12</f>
        <v>200</v>
      </c>
      <c r="E5" s="49"/>
    </row>
    <row r="6" spans="1:10" ht="13.5" x14ac:dyDescent="0.25">
      <c r="A6" s="41">
        <v>43555</v>
      </c>
      <c r="B6" s="189">
        <v>117</v>
      </c>
      <c r="C6" s="39" t="s">
        <v>96</v>
      </c>
      <c r="D6" s="54"/>
      <c r="E6" s="49">
        <f>2400/12</f>
        <v>200</v>
      </c>
    </row>
    <row r="7" spans="1:10" ht="13.5" x14ac:dyDescent="0.25">
      <c r="A7" s="40">
        <v>43555</v>
      </c>
      <c r="B7" s="190">
        <v>111</v>
      </c>
      <c r="C7" s="79" t="s">
        <v>94</v>
      </c>
      <c r="D7" s="55">
        <f>650-200</f>
        <v>450</v>
      </c>
      <c r="E7" s="57"/>
    </row>
    <row r="8" spans="1:10" ht="13.5" x14ac:dyDescent="0.25">
      <c r="A8" s="40">
        <v>43555</v>
      </c>
      <c r="B8" s="190">
        <v>119</v>
      </c>
      <c r="C8" s="79" t="s">
        <v>300</v>
      </c>
      <c r="D8" s="55"/>
      <c r="E8" s="57">
        <f>650-200</f>
        <v>450</v>
      </c>
    </row>
    <row r="9" spans="1:10" ht="16.5" x14ac:dyDescent="0.3">
      <c r="A9" s="78">
        <v>43555</v>
      </c>
      <c r="B9" s="191">
        <v>515</v>
      </c>
      <c r="C9" s="17" t="s">
        <v>87</v>
      </c>
      <c r="D9" s="55">
        <v>120</v>
      </c>
      <c r="E9" s="57"/>
    </row>
    <row r="10" spans="1:10" ht="16.5" x14ac:dyDescent="0.3">
      <c r="A10" s="78">
        <v>43555</v>
      </c>
      <c r="B10" s="192">
        <v>144</v>
      </c>
      <c r="C10" s="17" t="s">
        <v>70</v>
      </c>
      <c r="D10" s="55"/>
      <c r="E10" s="57">
        <v>120</v>
      </c>
    </row>
    <row r="11" spans="1:10" ht="16.5" x14ac:dyDescent="0.3">
      <c r="A11" s="131">
        <v>43555</v>
      </c>
      <c r="B11" s="191">
        <v>516</v>
      </c>
      <c r="C11" s="17" t="s">
        <v>88</v>
      </c>
      <c r="D11" s="55">
        <v>65</v>
      </c>
      <c r="E11" s="57"/>
    </row>
    <row r="12" spans="1:10" ht="16.5" x14ac:dyDescent="0.3">
      <c r="A12" s="78">
        <v>43555</v>
      </c>
      <c r="B12" s="191">
        <v>213</v>
      </c>
      <c r="C12" s="17" t="s">
        <v>75</v>
      </c>
      <c r="D12" s="55"/>
      <c r="E12" s="57">
        <v>65</v>
      </c>
    </row>
    <row r="13" spans="1:10" ht="13.5" x14ac:dyDescent="0.25">
      <c r="A13" s="78"/>
      <c r="B13" s="192"/>
      <c r="C13" s="79"/>
      <c r="D13" s="55"/>
      <c r="E13" s="57"/>
    </row>
    <row r="14" spans="1:10" ht="13.5" x14ac:dyDescent="0.25">
      <c r="A14" s="131"/>
      <c r="B14" s="191"/>
      <c r="C14" s="79"/>
      <c r="D14" s="55"/>
      <c r="E14" s="57"/>
    </row>
    <row r="15" spans="1:10" ht="13.5" x14ac:dyDescent="0.25">
      <c r="A15" s="78"/>
      <c r="B15" s="191"/>
      <c r="C15" s="79"/>
      <c r="D15" s="55"/>
      <c r="E15" s="57"/>
    </row>
    <row r="16" spans="1:10" ht="13.5" x14ac:dyDescent="0.25">
      <c r="A16" s="78"/>
      <c r="B16" s="192"/>
      <c r="C16" s="79"/>
      <c r="D16" s="55"/>
      <c r="E16" s="57"/>
    </row>
    <row r="17" spans="1:5" ht="13.5" x14ac:dyDescent="0.25">
      <c r="A17" s="78"/>
      <c r="B17" s="192"/>
      <c r="C17" s="79"/>
      <c r="D17" s="55"/>
      <c r="E17" s="57"/>
    </row>
    <row r="18" spans="1:5" ht="13.5" x14ac:dyDescent="0.25">
      <c r="A18" s="78"/>
      <c r="B18" s="192"/>
      <c r="C18" s="79"/>
      <c r="D18" s="55"/>
      <c r="E18" s="57"/>
    </row>
    <row r="19" spans="1:5" ht="13.5" x14ac:dyDescent="0.25">
      <c r="A19" s="78"/>
      <c r="B19" s="192"/>
      <c r="C19" s="79"/>
      <c r="D19" s="55"/>
      <c r="E19" s="57"/>
    </row>
    <row r="20" spans="1:5" ht="13.5" x14ac:dyDescent="0.25">
      <c r="A20" s="78"/>
      <c r="B20" s="192"/>
      <c r="C20" s="79"/>
      <c r="D20" s="55"/>
      <c r="E20" s="57"/>
    </row>
    <row r="21" spans="1:5" ht="13.5" x14ac:dyDescent="0.25">
      <c r="A21" s="78"/>
      <c r="B21" s="192"/>
      <c r="C21" s="79"/>
      <c r="D21" s="55"/>
      <c r="E21" s="57"/>
    </row>
    <row r="22" spans="1:5" ht="13.5" x14ac:dyDescent="0.25">
      <c r="A22" s="78"/>
      <c r="B22" s="192"/>
      <c r="C22" s="79"/>
      <c r="D22" s="55"/>
      <c r="E22" s="57"/>
    </row>
    <row r="23" spans="1:5" ht="13.5" x14ac:dyDescent="0.25">
      <c r="A23" s="78"/>
      <c r="B23" s="192"/>
      <c r="C23" s="79"/>
      <c r="D23" s="55"/>
      <c r="E23" s="57"/>
    </row>
    <row r="24" spans="1:5" ht="13.5" x14ac:dyDescent="0.25">
      <c r="A24" s="78"/>
      <c r="B24" s="192"/>
      <c r="C24" s="79"/>
      <c r="D24" s="55"/>
      <c r="E24" s="57"/>
    </row>
    <row r="25" spans="1:5" ht="13.5" x14ac:dyDescent="0.25">
      <c r="A25" s="151"/>
      <c r="B25" s="193"/>
      <c r="C25" s="152"/>
      <c r="D25" s="128">
        <f>SUM(D5:D24)</f>
        <v>835</v>
      </c>
      <c r="E25" s="129">
        <f>SUM(E5:E24)</f>
        <v>835</v>
      </c>
    </row>
    <row r="26" spans="1:5" ht="13.5" x14ac:dyDescent="0.25">
      <c r="A26" s="42"/>
      <c r="B26" s="42"/>
      <c r="C26" s="7"/>
      <c r="D26" s="50"/>
      <c r="E26" s="50"/>
    </row>
    <row r="27" spans="1:5" x14ac:dyDescent="0.2">
      <c r="C27" s="4"/>
      <c r="D27" s="51"/>
      <c r="E27" s="51"/>
    </row>
    <row r="28" spans="1:5" x14ac:dyDescent="0.2">
      <c r="A28" s="44"/>
      <c r="B28" s="44"/>
      <c r="C28" s="4"/>
      <c r="D28" s="51"/>
      <c r="E28" s="51"/>
    </row>
    <row r="29" spans="1:5" x14ac:dyDescent="0.2">
      <c r="A29" s="44"/>
      <c r="B29" s="44"/>
      <c r="C29" s="4"/>
      <c r="D29" s="51"/>
      <c r="E29" s="51"/>
    </row>
    <row r="30" spans="1:5" x14ac:dyDescent="0.2">
      <c r="A30" s="44"/>
      <c r="B30" s="44"/>
      <c r="C30" s="4"/>
      <c r="D30" s="51"/>
      <c r="E30" s="51"/>
    </row>
    <row r="31" spans="1:5" x14ac:dyDescent="0.2">
      <c r="A31" s="44"/>
      <c r="B31" s="44"/>
      <c r="C31" s="4"/>
      <c r="D31" s="51"/>
      <c r="E31" s="51"/>
    </row>
    <row r="32" spans="1:5" x14ac:dyDescent="0.2">
      <c r="A32" s="44"/>
      <c r="B32" s="44"/>
      <c r="C32" s="4"/>
      <c r="D32" s="51"/>
      <c r="E32" s="51"/>
    </row>
    <row r="33" spans="1:5" x14ac:dyDescent="0.2">
      <c r="A33" s="44"/>
      <c r="B33" s="44"/>
      <c r="C33" s="4"/>
      <c r="D33" s="51"/>
      <c r="E33" s="51"/>
    </row>
    <row r="34" spans="1:5" x14ac:dyDescent="0.2">
      <c r="A34" s="44"/>
      <c r="B34" s="44"/>
      <c r="C34" s="4"/>
      <c r="D34" s="51"/>
      <c r="E34" s="51"/>
    </row>
    <row r="35" spans="1:5" x14ac:dyDescent="0.2">
      <c r="A35" s="44"/>
      <c r="B35" s="44"/>
      <c r="C35" s="4"/>
      <c r="D35" s="51"/>
      <c r="E35" s="51"/>
    </row>
    <row r="36" spans="1:5" x14ac:dyDescent="0.2">
      <c r="A36" s="44"/>
      <c r="B36" s="44"/>
      <c r="C36" s="4"/>
      <c r="D36" s="51"/>
      <c r="E36" s="51"/>
    </row>
    <row r="37" spans="1:5" x14ac:dyDescent="0.2">
      <c r="A37" s="44"/>
      <c r="B37" s="44"/>
      <c r="C37" s="4"/>
      <c r="D37" s="51"/>
      <c r="E37" s="51"/>
    </row>
    <row r="38" spans="1:5" x14ac:dyDescent="0.2">
      <c r="A38" s="44"/>
      <c r="B38" s="44"/>
      <c r="C38" s="4"/>
      <c r="D38" s="51"/>
      <c r="E38" s="51"/>
    </row>
    <row r="39" spans="1:5" x14ac:dyDescent="0.2">
      <c r="A39" s="44"/>
      <c r="B39" s="44"/>
      <c r="C39" s="4"/>
      <c r="D39" s="51"/>
      <c r="E39" s="51"/>
    </row>
    <row r="40" spans="1:5" x14ac:dyDescent="0.2">
      <c r="A40" s="44"/>
      <c r="B40" s="44"/>
      <c r="C40" s="4"/>
      <c r="D40" s="51"/>
      <c r="E40" s="51"/>
    </row>
    <row r="41" spans="1:5" x14ac:dyDescent="0.2">
      <c r="A41" s="44"/>
      <c r="B41" s="44"/>
      <c r="C41" s="4"/>
      <c r="D41" s="51"/>
      <c r="E41" s="51"/>
    </row>
    <row r="42" spans="1:5" x14ac:dyDescent="0.2">
      <c r="A42" s="44"/>
      <c r="B42" s="44"/>
      <c r="C42" s="4"/>
      <c r="D42" s="51"/>
      <c r="E42" s="51"/>
    </row>
    <row r="43" spans="1:5" x14ac:dyDescent="0.2">
      <c r="A43" s="44"/>
      <c r="B43" s="44"/>
      <c r="C43" s="4"/>
      <c r="D43" s="51"/>
      <c r="E43" s="51"/>
    </row>
    <row r="44" spans="1:5" x14ac:dyDescent="0.2">
      <c r="A44" s="44"/>
      <c r="B44" s="44"/>
      <c r="C44" s="4"/>
      <c r="D44" s="51"/>
      <c r="E44" s="51"/>
    </row>
    <row r="45" spans="1:5" x14ac:dyDescent="0.2">
      <c r="A45" s="44"/>
      <c r="B45" s="44"/>
      <c r="C45" s="4"/>
      <c r="D45" s="51"/>
      <c r="E45" s="51"/>
    </row>
    <row r="46" spans="1:5" x14ac:dyDescent="0.2">
      <c r="A46" s="44"/>
      <c r="B46" s="44"/>
      <c r="C46" s="4"/>
      <c r="D46" s="51"/>
      <c r="E46" s="51"/>
    </row>
    <row r="47" spans="1:5" x14ac:dyDescent="0.2">
      <c r="A47" s="44"/>
      <c r="B47" s="44"/>
      <c r="C47" s="4"/>
      <c r="D47" s="51"/>
      <c r="E47" s="51"/>
    </row>
    <row r="48" spans="1:5" x14ac:dyDescent="0.2">
      <c r="A48" s="44"/>
      <c r="B48" s="44"/>
      <c r="C48" s="4"/>
      <c r="D48" s="51"/>
      <c r="E48" s="51"/>
    </row>
    <row r="49" spans="1:5" x14ac:dyDescent="0.2">
      <c r="A49" s="44"/>
      <c r="B49" s="44"/>
      <c r="C49" s="4"/>
      <c r="D49" s="51"/>
      <c r="E49" s="51"/>
    </row>
    <row r="50" spans="1:5" x14ac:dyDescent="0.2">
      <c r="A50" s="44"/>
      <c r="B50" s="44"/>
      <c r="C50" s="4"/>
      <c r="D50" s="51"/>
      <c r="E50" s="51"/>
    </row>
    <row r="51" spans="1:5" x14ac:dyDescent="0.2">
      <c r="A51" s="44"/>
      <c r="B51" s="44"/>
      <c r="C51" s="4"/>
      <c r="D51" s="51"/>
      <c r="E51" s="51"/>
    </row>
    <row r="52" spans="1:5" x14ac:dyDescent="0.2">
      <c r="A52" s="44"/>
      <c r="B52" s="44"/>
      <c r="C52" s="4"/>
      <c r="D52" s="51"/>
      <c r="E52" s="51"/>
    </row>
    <row r="53" spans="1:5" x14ac:dyDescent="0.2">
      <c r="A53" s="44"/>
      <c r="B53" s="44"/>
      <c r="C53" s="4"/>
      <c r="D53" s="51"/>
      <c r="E53" s="51"/>
    </row>
    <row r="54" spans="1:5" x14ac:dyDescent="0.2">
      <c r="A54" s="44"/>
      <c r="B54" s="44"/>
      <c r="C54" s="4"/>
      <c r="D54" s="51"/>
      <c r="E54" s="51"/>
    </row>
    <row r="55" spans="1:5" x14ac:dyDescent="0.2">
      <c r="A55" s="44"/>
      <c r="B55" s="44"/>
      <c r="C55" s="4"/>
      <c r="D55" s="51"/>
      <c r="E55" s="51"/>
    </row>
    <row r="56" spans="1:5" x14ac:dyDescent="0.2">
      <c r="A56" s="44"/>
      <c r="B56" s="44"/>
      <c r="C56" s="4"/>
      <c r="D56" s="51"/>
      <c r="E56" s="51"/>
    </row>
    <row r="57" spans="1:5" x14ac:dyDescent="0.2">
      <c r="A57" s="44"/>
      <c r="B57" s="44"/>
      <c r="C57" s="4"/>
      <c r="D57" s="51"/>
      <c r="E57" s="51"/>
    </row>
    <row r="58" spans="1:5" x14ac:dyDescent="0.2">
      <c r="A58" s="44"/>
      <c r="B58" s="44"/>
      <c r="C58" s="4"/>
      <c r="D58" s="51"/>
      <c r="E58" s="51"/>
    </row>
    <row r="59" spans="1:5" x14ac:dyDescent="0.2">
      <c r="A59" s="44"/>
      <c r="B59" s="44"/>
      <c r="C59" s="4"/>
      <c r="D59" s="51"/>
      <c r="E59" s="51"/>
    </row>
    <row r="60" spans="1:5" x14ac:dyDescent="0.2">
      <c r="A60" s="44"/>
      <c r="B60" s="44"/>
      <c r="C60" s="4"/>
      <c r="D60" s="51"/>
      <c r="E60" s="51"/>
    </row>
    <row r="61" spans="1:5" x14ac:dyDescent="0.2">
      <c r="A61" s="44"/>
      <c r="B61" s="44"/>
      <c r="C61" s="4"/>
      <c r="D61" s="51"/>
      <c r="E61" s="51"/>
    </row>
    <row r="62" spans="1:5" x14ac:dyDescent="0.2">
      <c r="A62" s="44"/>
      <c r="B62" s="44"/>
      <c r="C62" s="4"/>
      <c r="D62" s="51"/>
      <c r="E62" s="51"/>
    </row>
    <row r="63" spans="1:5" x14ac:dyDescent="0.2">
      <c r="A63" s="44"/>
      <c r="B63" s="44"/>
      <c r="C63" s="4"/>
      <c r="D63" s="51"/>
      <c r="E63" s="51"/>
    </row>
    <row r="64" spans="1:5" x14ac:dyDescent="0.2">
      <c r="A64" s="44"/>
      <c r="B64" s="44"/>
      <c r="C64" s="4"/>
      <c r="D64" s="51"/>
      <c r="E64" s="51"/>
    </row>
    <row r="65" spans="1:5" x14ac:dyDescent="0.2">
      <c r="A65" s="44"/>
      <c r="B65" s="44"/>
      <c r="C65" s="4"/>
      <c r="D65" s="51"/>
      <c r="E65" s="51"/>
    </row>
    <row r="66" spans="1:5" x14ac:dyDescent="0.2">
      <c r="A66" s="44"/>
      <c r="B66" s="44"/>
      <c r="C66" s="4"/>
      <c r="D66" s="51"/>
      <c r="E66" s="51"/>
    </row>
    <row r="67" spans="1:5" x14ac:dyDescent="0.2">
      <c r="A67" s="44"/>
      <c r="B67" s="44"/>
      <c r="C67" s="4"/>
      <c r="D67" s="51"/>
      <c r="E67" s="51"/>
    </row>
    <row r="68" spans="1:5" x14ac:dyDescent="0.2">
      <c r="A68" s="44"/>
      <c r="B68" s="44"/>
      <c r="C68" s="4"/>
      <c r="D68" s="51"/>
      <c r="E68" s="51"/>
    </row>
    <row r="69" spans="1:5" x14ac:dyDescent="0.2">
      <c r="A69" s="44"/>
      <c r="B69" s="44"/>
      <c r="C69" s="4"/>
      <c r="D69" s="51"/>
      <c r="E69" s="51"/>
    </row>
    <row r="70" spans="1:5" x14ac:dyDescent="0.2">
      <c r="A70" s="44"/>
      <c r="B70" s="44"/>
      <c r="C70" s="4"/>
      <c r="D70" s="51"/>
      <c r="E70" s="51"/>
    </row>
    <row r="71" spans="1:5" x14ac:dyDescent="0.2">
      <c r="A71" s="44"/>
      <c r="B71" s="44"/>
      <c r="C71" s="4"/>
      <c r="D71" s="51"/>
      <c r="E71" s="51"/>
    </row>
    <row r="72" spans="1:5" x14ac:dyDescent="0.2">
      <c r="A72" s="44"/>
      <c r="B72" s="44"/>
      <c r="C72" s="4"/>
      <c r="D72" s="51"/>
      <c r="E72" s="51"/>
    </row>
    <row r="73" spans="1:5" x14ac:dyDescent="0.2">
      <c r="A73" s="44"/>
      <c r="B73" s="44"/>
      <c r="C73" s="4"/>
      <c r="D73" s="51"/>
      <c r="E73" s="51"/>
    </row>
    <row r="74" spans="1:5" x14ac:dyDescent="0.2">
      <c r="A74" s="44"/>
      <c r="B74" s="44"/>
      <c r="C74" s="4"/>
      <c r="D74" s="51"/>
      <c r="E74" s="51"/>
    </row>
    <row r="75" spans="1:5" x14ac:dyDescent="0.2">
      <c r="A75" s="44"/>
      <c r="B75" s="44"/>
      <c r="C75" s="4"/>
      <c r="D75" s="51"/>
      <c r="E75" s="51"/>
    </row>
    <row r="76" spans="1:5" x14ac:dyDescent="0.2">
      <c r="A76" s="44"/>
      <c r="B76" s="44"/>
      <c r="C76" s="4"/>
      <c r="D76" s="51"/>
      <c r="E76" s="51"/>
    </row>
    <row r="77" spans="1:5" x14ac:dyDescent="0.2">
      <c r="A77" s="44"/>
      <c r="B77" s="44"/>
      <c r="C77" s="4"/>
      <c r="D77" s="51"/>
      <c r="E77" s="51"/>
    </row>
    <row r="78" spans="1:5" x14ac:dyDescent="0.2">
      <c r="A78" s="44"/>
      <c r="B78" s="44"/>
      <c r="C78" s="4"/>
      <c r="D78" s="51"/>
      <c r="E78" s="51"/>
    </row>
    <row r="79" spans="1:5" x14ac:dyDescent="0.2">
      <c r="A79" s="44"/>
      <c r="B79" s="44"/>
      <c r="C79" s="4"/>
      <c r="D79" s="51"/>
      <c r="E79" s="51"/>
    </row>
    <row r="80" spans="1:5" x14ac:dyDescent="0.2">
      <c r="A80" s="44"/>
      <c r="B80" s="44"/>
      <c r="C80" s="4"/>
      <c r="D80" s="51"/>
      <c r="E80" s="51"/>
    </row>
    <row r="81" spans="1:5" x14ac:dyDescent="0.2">
      <c r="A81" s="44"/>
      <c r="B81" s="44"/>
      <c r="C81" s="4"/>
      <c r="D81" s="51"/>
      <c r="E81" s="51"/>
    </row>
    <row r="82" spans="1:5" x14ac:dyDescent="0.2">
      <c r="A82" s="44"/>
      <c r="B82" s="44"/>
      <c r="C82" s="4"/>
      <c r="D82" s="51"/>
      <c r="E82" s="51"/>
    </row>
    <row r="83" spans="1:5" x14ac:dyDescent="0.2">
      <c r="A83" s="44"/>
      <c r="B83" s="44"/>
      <c r="C83" s="4"/>
      <c r="D83" s="51"/>
      <c r="E83" s="51"/>
    </row>
    <row r="84" spans="1:5" x14ac:dyDescent="0.2">
      <c r="A84" s="44"/>
      <c r="B84" s="44"/>
      <c r="C84" s="4"/>
      <c r="D84" s="51"/>
      <c r="E84" s="51"/>
    </row>
    <row r="85" spans="1:5" x14ac:dyDescent="0.2">
      <c r="A85" s="44"/>
      <c r="B85" s="44"/>
      <c r="C85" s="4"/>
      <c r="D85" s="51"/>
      <c r="E85" s="51"/>
    </row>
    <row r="86" spans="1:5" x14ac:dyDescent="0.2">
      <c r="A86" s="44"/>
      <c r="B86" s="44"/>
      <c r="C86" s="4"/>
      <c r="D86" s="51"/>
      <c r="E86" s="51"/>
    </row>
    <row r="87" spans="1:5" x14ac:dyDescent="0.2">
      <c r="A87" s="44"/>
      <c r="B87" s="44"/>
      <c r="C87" s="4"/>
      <c r="D87" s="51"/>
      <c r="E87" s="51"/>
    </row>
    <row r="88" spans="1:5" x14ac:dyDescent="0.2">
      <c r="A88" s="44"/>
      <c r="B88" s="44"/>
      <c r="C88" s="4"/>
      <c r="D88" s="51"/>
      <c r="E88" s="51"/>
    </row>
    <row r="89" spans="1:5" x14ac:dyDescent="0.2">
      <c r="A89" s="44"/>
      <c r="B89" s="44"/>
      <c r="C89" s="4"/>
      <c r="D89" s="51"/>
      <c r="E89" s="51"/>
    </row>
    <row r="90" spans="1:5" x14ac:dyDescent="0.2">
      <c r="A90" s="44"/>
      <c r="B90" s="44"/>
      <c r="C90" s="4"/>
      <c r="D90" s="51"/>
      <c r="E90" s="51"/>
    </row>
    <row r="91" spans="1:5" x14ac:dyDescent="0.2">
      <c r="A91" s="44"/>
      <c r="B91" s="44"/>
      <c r="C91" s="4"/>
      <c r="D91" s="51"/>
      <c r="E91" s="51"/>
    </row>
    <row r="92" spans="1:5" x14ac:dyDescent="0.2">
      <c r="A92" s="44"/>
      <c r="B92" s="44"/>
      <c r="C92" s="4"/>
      <c r="D92" s="51"/>
      <c r="E92" s="51"/>
    </row>
    <row r="93" spans="1:5" x14ac:dyDescent="0.2">
      <c r="A93" s="44"/>
      <c r="B93" s="44"/>
      <c r="C93" s="4"/>
      <c r="D93" s="51"/>
      <c r="E93" s="51"/>
    </row>
    <row r="94" spans="1:5" x14ac:dyDescent="0.2">
      <c r="A94" s="44"/>
      <c r="B94" s="44"/>
      <c r="C94" s="4"/>
      <c r="D94" s="51"/>
      <c r="E94" s="51"/>
    </row>
    <row r="95" spans="1:5" x14ac:dyDescent="0.2">
      <c r="A95" s="44"/>
      <c r="B95" s="44"/>
      <c r="C95" s="4"/>
      <c r="D95" s="51"/>
      <c r="E95" s="51"/>
    </row>
    <row r="96" spans="1:5" x14ac:dyDescent="0.2">
      <c r="A96" s="44"/>
      <c r="B96" s="44"/>
      <c r="C96" s="4"/>
      <c r="D96" s="51"/>
      <c r="E96" s="51"/>
    </row>
    <row r="97" spans="1:5" x14ac:dyDescent="0.2">
      <c r="A97" s="44"/>
      <c r="B97" s="44"/>
      <c r="C97" s="4"/>
      <c r="D97" s="51"/>
      <c r="E97" s="51"/>
    </row>
    <row r="98" spans="1:5" x14ac:dyDescent="0.2">
      <c r="A98" s="44"/>
      <c r="B98" s="44"/>
      <c r="C98" s="4"/>
      <c r="D98" s="51"/>
      <c r="E98" s="51"/>
    </row>
    <row r="99" spans="1:5" x14ac:dyDescent="0.2">
      <c r="A99" s="44"/>
      <c r="B99" s="44"/>
      <c r="C99" s="4"/>
      <c r="D99" s="51"/>
      <c r="E99" s="51"/>
    </row>
    <row r="100" spans="1:5" x14ac:dyDescent="0.2">
      <c r="A100" s="44"/>
      <c r="B100" s="44"/>
      <c r="C100" s="4"/>
      <c r="D100" s="51"/>
      <c r="E100" s="51"/>
    </row>
    <row r="101" spans="1:5" x14ac:dyDescent="0.2">
      <c r="A101" s="44"/>
      <c r="B101" s="44"/>
      <c r="C101" s="4"/>
      <c r="D101" s="51"/>
      <c r="E101" s="51"/>
    </row>
    <row r="102" spans="1:5" x14ac:dyDescent="0.2">
      <c r="A102" s="44"/>
      <c r="B102" s="44"/>
      <c r="C102" s="4"/>
      <c r="D102" s="51"/>
      <c r="E102" s="51"/>
    </row>
    <row r="103" spans="1:5" x14ac:dyDescent="0.2">
      <c r="A103" s="44"/>
      <c r="B103" s="44"/>
      <c r="C103" s="4"/>
      <c r="D103" s="51"/>
      <c r="E103" s="51"/>
    </row>
    <row r="104" spans="1:5" x14ac:dyDescent="0.2">
      <c r="A104" s="44"/>
      <c r="B104" s="44"/>
      <c r="C104" s="4"/>
      <c r="D104" s="51"/>
      <c r="E104" s="51"/>
    </row>
    <row r="105" spans="1:5" x14ac:dyDescent="0.2">
      <c r="A105" s="44"/>
      <c r="B105" s="44"/>
      <c r="C105" s="4"/>
      <c r="D105" s="51"/>
      <c r="E105" s="51"/>
    </row>
    <row r="106" spans="1:5" x14ac:dyDescent="0.2">
      <c r="A106" s="44"/>
      <c r="B106" s="44"/>
      <c r="C106" s="4"/>
      <c r="D106" s="51"/>
      <c r="E106" s="51"/>
    </row>
    <row r="107" spans="1:5" x14ac:dyDescent="0.2">
      <c r="A107" s="44"/>
      <c r="B107" s="44"/>
      <c r="C107" s="4"/>
      <c r="D107" s="51"/>
      <c r="E107" s="51"/>
    </row>
    <row r="108" spans="1:5" x14ac:dyDescent="0.2">
      <c r="A108" s="44"/>
      <c r="B108" s="44"/>
      <c r="C108" s="4"/>
      <c r="D108" s="51"/>
      <c r="E108" s="51"/>
    </row>
    <row r="109" spans="1:5" x14ac:dyDescent="0.2">
      <c r="A109" s="44"/>
      <c r="B109" s="44"/>
      <c r="C109" s="4"/>
      <c r="D109" s="51"/>
      <c r="E109" s="51"/>
    </row>
    <row r="110" spans="1:5" x14ac:dyDescent="0.2">
      <c r="A110" s="44"/>
      <c r="B110" s="44"/>
      <c r="C110" s="4"/>
      <c r="D110" s="51"/>
      <c r="E110" s="51"/>
    </row>
    <row r="111" spans="1:5" x14ac:dyDescent="0.2">
      <c r="A111" s="44"/>
      <c r="B111" s="44"/>
      <c r="C111" s="4"/>
      <c r="D111" s="51"/>
      <c r="E111" s="51"/>
    </row>
    <row r="112" spans="1:5" x14ac:dyDescent="0.2">
      <c r="A112" s="44"/>
      <c r="B112" s="44"/>
      <c r="C112" s="4"/>
      <c r="D112" s="51"/>
      <c r="E112" s="51"/>
    </row>
    <row r="113" spans="1:5" x14ac:dyDescent="0.2">
      <c r="A113" s="44"/>
      <c r="B113" s="44"/>
      <c r="C113" s="4"/>
      <c r="D113" s="51"/>
      <c r="E113" s="51"/>
    </row>
    <row r="114" spans="1:5" x14ac:dyDescent="0.2">
      <c r="A114" s="44"/>
      <c r="B114" s="44"/>
      <c r="C114" s="4"/>
      <c r="D114" s="51"/>
      <c r="E114" s="51"/>
    </row>
    <row r="115" spans="1:5" x14ac:dyDescent="0.2">
      <c r="A115" s="44"/>
      <c r="B115" s="44"/>
      <c r="C115" s="4"/>
      <c r="D115" s="51"/>
      <c r="E115" s="51"/>
    </row>
    <row r="116" spans="1:5" x14ac:dyDescent="0.2">
      <c r="A116" s="44"/>
      <c r="B116" s="44"/>
      <c r="C116" s="4"/>
      <c r="D116" s="51"/>
      <c r="E116" s="51"/>
    </row>
    <row r="117" spans="1:5" x14ac:dyDescent="0.2">
      <c r="A117" s="44"/>
      <c r="B117" s="44"/>
      <c r="C117" s="4"/>
      <c r="D117" s="51"/>
      <c r="E117" s="51"/>
    </row>
    <row r="118" spans="1:5" x14ac:dyDescent="0.2">
      <c r="A118" s="44"/>
      <c r="B118" s="44"/>
      <c r="C118" s="4"/>
      <c r="D118" s="51"/>
      <c r="E118" s="51"/>
    </row>
    <row r="119" spans="1:5" x14ac:dyDescent="0.2">
      <c r="A119" s="44"/>
      <c r="B119" s="44"/>
      <c r="C119" s="4"/>
      <c r="D119" s="51"/>
      <c r="E119" s="51"/>
    </row>
    <row r="120" spans="1:5" x14ac:dyDescent="0.2">
      <c r="A120" s="44"/>
      <c r="B120" s="44"/>
      <c r="C120" s="4"/>
      <c r="D120" s="51"/>
      <c r="E120" s="51"/>
    </row>
    <row r="121" spans="1:5" x14ac:dyDescent="0.2">
      <c r="A121" s="44"/>
      <c r="B121" s="44"/>
      <c r="C121" s="4"/>
      <c r="D121" s="51"/>
      <c r="E121" s="51"/>
    </row>
    <row r="122" spans="1:5" x14ac:dyDescent="0.2">
      <c r="A122" s="44"/>
      <c r="B122" s="44"/>
      <c r="C122" s="4"/>
      <c r="D122" s="51"/>
      <c r="E122" s="51"/>
    </row>
    <row r="123" spans="1:5" x14ac:dyDescent="0.2">
      <c r="A123" s="44"/>
      <c r="B123" s="44"/>
      <c r="C123" s="4"/>
      <c r="D123" s="51"/>
      <c r="E123" s="51"/>
    </row>
    <row r="124" spans="1:5" x14ac:dyDescent="0.2">
      <c r="A124" s="44"/>
      <c r="B124" s="44"/>
      <c r="C124" s="4"/>
      <c r="D124" s="51"/>
      <c r="E124" s="51"/>
    </row>
    <row r="125" spans="1:5" x14ac:dyDescent="0.2">
      <c r="A125" s="44"/>
      <c r="B125" s="44"/>
      <c r="C125" s="4"/>
      <c r="D125" s="51"/>
      <c r="E125" s="51"/>
    </row>
    <row r="126" spans="1:5" x14ac:dyDescent="0.2">
      <c r="A126" s="44"/>
      <c r="B126" s="44"/>
      <c r="C126" s="4"/>
      <c r="D126" s="51"/>
      <c r="E126" s="51"/>
    </row>
    <row r="127" spans="1:5" x14ac:dyDescent="0.2">
      <c r="A127" s="44"/>
      <c r="B127" s="44"/>
      <c r="C127" s="4"/>
      <c r="D127" s="51"/>
      <c r="E127" s="51"/>
    </row>
    <row r="128" spans="1:5" x14ac:dyDescent="0.2">
      <c r="A128" s="44"/>
      <c r="B128" s="44"/>
      <c r="C128" s="4"/>
      <c r="D128" s="51"/>
      <c r="E128" s="51"/>
    </row>
    <row r="129" spans="1:5" x14ac:dyDescent="0.2">
      <c r="A129" s="44"/>
      <c r="B129" s="44"/>
      <c r="C129" s="4"/>
      <c r="D129" s="51"/>
      <c r="E129" s="51"/>
    </row>
    <row r="130" spans="1:5" x14ac:dyDescent="0.2">
      <c r="A130" s="44"/>
      <c r="B130" s="44"/>
      <c r="C130" s="4"/>
      <c r="D130" s="51"/>
      <c r="E130" s="51"/>
    </row>
    <row r="131" spans="1:5" x14ac:dyDescent="0.2">
      <c r="A131" s="44"/>
      <c r="B131" s="44"/>
      <c r="C131" s="4"/>
      <c r="D131" s="51"/>
      <c r="E131" s="51"/>
    </row>
    <row r="132" spans="1:5" x14ac:dyDescent="0.2">
      <c r="A132" s="44"/>
      <c r="B132" s="44"/>
      <c r="C132" s="4"/>
      <c r="D132" s="51"/>
      <c r="E132" s="51"/>
    </row>
    <row r="133" spans="1:5" x14ac:dyDescent="0.2">
      <c r="A133" s="44"/>
      <c r="B133" s="44"/>
      <c r="C133" s="4"/>
      <c r="D133" s="51"/>
      <c r="E133" s="51"/>
    </row>
    <row r="134" spans="1:5" x14ac:dyDescent="0.2">
      <c r="A134" s="44"/>
      <c r="B134" s="44"/>
      <c r="C134" s="4"/>
      <c r="D134" s="51"/>
      <c r="E134" s="51"/>
    </row>
    <row r="135" spans="1:5" x14ac:dyDescent="0.2">
      <c r="A135" s="44"/>
      <c r="B135" s="44"/>
      <c r="C135" s="4"/>
      <c r="D135" s="51"/>
      <c r="E135" s="51"/>
    </row>
    <row r="136" spans="1:5" x14ac:dyDescent="0.2">
      <c r="A136" s="44"/>
      <c r="B136" s="44"/>
      <c r="C136" s="4"/>
      <c r="D136" s="51"/>
      <c r="E136" s="51"/>
    </row>
    <row r="137" spans="1:5" x14ac:dyDescent="0.2">
      <c r="A137" s="44"/>
      <c r="B137" s="44"/>
      <c r="C137" s="4"/>
      <c r="D137" s="51"/>
      <c r="E137" s="51"/>
    </row>
    <row r="138" spans="1:5" x14ac:dyDescent="0.2">
      <c r="A138" s="44"/>
      <c r="B138" s="44"/>
      <c r="C138" s="4"/>
      <c r="D138" s="51"/>
      <c r="E138" s="51"/>
    </row>
    <row r="139" spans="1:5" x14ac:dyDescent="0.2">
      <c r="A139" s="44"/>
      <c r="B139" s="44"/>
      <c r="C139" s="4"/>
      <c r="D139" s="51"/>
      <c r="E139" s="51"/>
    </row>
    <row r="140" spans="1:5" x14ac:dyDescent="0.2">
      <c r="A140" s="44"/>
      <c r="B140" s="44"/>
      <c r="C140" s="4"/>
      <c r="D140" s="51"/>
      <c r="E140" s="51"/>
    </row>
    <row r="141" spans="1:5" x14ac:dyDescent="0.2">
      <c r="A141" s="44"/>
      <c r="B141" s="44"/>
      <c r="C141" s="4"/>
      <c r="D141" s="51"/>
      <c r="E141" s="51"/>
    </row>
    <row r="142" spans="1:5" x14ac:dyDescent="0.2">
      <c r="A142" s="44"/>
      <c r="B142" s="44"/>
      <c r="C142" s="4"/>
      <c r="D142" s="51"/>
      <c r="E142" s="51"/>
    </row>
    <row r="143" spans="1:5" x14ac:dyDescent="0.2">
      <c r="A143" s="44"/>
      <c r="B143" s="44"/>
      <c r="C143" s="4"/>
      <c r="D143" s="51"/>
      <c r="E143" s="51"/>
    </row>
    <row r="144" spans="1:5" x14ac:dyDescent="0.2">
      <c r="A144" s="44"/>
      <c r="B144" s="44"/>
      <c r="C144" s="4"/>
      <c r="D144" s="51"/>
      <c r="E144" s="51"/>
    </row>
    <row r="145" spans="1:5" x14ac:dyDescent="0.2">
      <c r="A145" s="44"/>
      <c r="B145" s="44"/>
      <c r="C145" s="4"/>
      <c r="D145" s="51"/>
      <c r="E145" s="51"/>
    </row>
  </sheetData>
  <mergeCells count="3">
    <mergeCell ref="A3:E3"/>
    <mergeCell ref="A2:E2"/>
    <mergeCell ref="A1:F1"/>
  </mergeCells>
  <phoneticPr fontId="32" type="noConversion"/>
  <pageMargins left="0.5" right="0.5" top="1" bottom="1" header="0.5" footer="0.5"/>
  <pageSetup orientation="portrait" horizontalDpi="300" verticalDpi="300"/>
  <headerFooter alignWithMargins="0">
    <oddHeader>&amp;CJournal Entries</oddHeader>
  </headerFooter>
  <legacyDrawing r:id="rId1"/>
  <tableParts count="1">
    <tablePart r:id="rId2"/>
  </tablePart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F157"/>
  <sheetViews>
    <sheetView topLeftCell="A3" workbookViewId="0">
      <selection activeCell="C7" sqref="C7"/>
    </sheetView>
  </sheetViews>
  <sheetFormatPr defaultColWidth="8.85546875" defaultRowHeight="12.75" x14ac:dyDescent="0.2"/>
  <cols>
    <col min="2" max="2" width="51.85546875" customWidth="1"/>
    <col min="3" max="3" width="11.42578125" style="52" customWidth="1"/>
    <col min="4" max="4" width="12.140625" style="52" customWidth="1"/>
    <col min="7" max="7" width="11.85546875" bestFit="1" customWidth="1"/>
  </cols>
  <sheetData>
    <row r="1" spans="1:4" ht="38.25" customHeight="1" x14ac:dyDescent="0.2">
      <c r="A1" s="231" t="s">
        <v>129</v>
      </c>
      <c r="B1" s="231"/>
      <c r="C1" s="231"/>
      <c r="D1" s="231"/>
    </row>
    <row r="2" spans="1:4" ht="53.25" customHeight="1" x14ac:dyDescent="0.2">
      <c r="A2" s="232" t="s">
        <v>130</v>
      </c>
      <c r="B2" s="232"/>
      <c r="C2" s="232"/>
      <c r="D2" s="232"/>
    </row>
    <row r="3" spans="1:4" ht="17.25" x14ac:dyDescent="0.3">
      <c r="A3" s="68" t="s">
        <v>122</v>
      </c>
      <c r="B3" s="68" t="s">
        <v>122</v>
      </c>
      <c r="C3" s="229" t="s">
        <v>123</v>
      </c>
      <c r="D3" s="230"/>
    </row>
    <row r="4" spans="1:4" ht="18" thickBot="1" x14ac:dyDescent="0.35">
      <c r="A4" s="26" t="s">
        <v>124</v>
      </c>
      <c r="B4" s="26" t="s">
        <v>125</v>
      </c>
      <c r="C4" s="53" t="s">
        <v>67</v>
      </c>
      <c r="D4" s="56" t="s">
        <v>72</v>
      </c>
    </row>
    <row r="5" spans="1:4" ht="14.25" thickTop="1" x14ac:dyDescent="0.25">
      <c r="A5" s="81">
        <v>111</v>
      </c>
      <c r="B5" s="58" t="s">
        <v>94</v>
      </c>
      <c r="C5" s="54">
        <f>'2 - General Ledger'!B18</f>
        <v>18510</v>
      </c>
      <c r="D5" s="49"/>
    </row>
    <row r="6" spans="1:4" ht="13.5" x14ac:dyDescent="0.25">
      <c r="A6" s="82">
        <v>411</v>
      </c>
      <c r="B6" s="59" t="s">
        <v>303</v>
      </c>
      <c r="C6" s="54"/>
      <c r="D6" s="49">
        <f>'2 - General Ledger'!G8</f>
        <v>5350</v>
      </c>
    </row>
    <row r="7" spans="1:4" ht="13.5" x14ac:dyDescent="0.25">
      <c r="A7" s="83">
        <v>117</v>
      </c>
      <c r="B7" s="134" t="s">
        <v>96</v>
      </c>
      <c r="C7" s="55">
        <f>'2 - General Ledger'!B28</f>
        <v>2200</v>
      </c>
      <c r="D7" s="57"/>
    </row>
    <row r="8" spans="1:4" ht="13.5" x14ac:dyDescent="0.25">
      <c r="A8" s="84">
        <v>511</v>
      </c>
      <c r="B8" s="134" t="s">
        <v>304</v>
      </c>
      <c r="C8" s="157">
        <f>'2 - General Ledger'!F25</f>
        <v>1900</v>
      </c>
      <c r="D8" s="57"/>
    </row>
    <row r="9" spans="1:4" ht="13.5" x14ac:dyDescent="0.25">
      <c r="A9" s="83">
        <v>119</v>
      </c>
      <c r="B9" s="83" t="s">
        <v>305</v>
      </c>
      <c r="C9" s="55">
        <f>'2 - General Ledger'!B36</f>
        <v>200</v>
      </c>
      <c r="D9" s="57"/>
    </row>
    <row r="10" spans="1:4" ht="13.5" x14ac:dyDescent="0.25">
      <c r="A10" s="84">
        <v>512</v>
      </c>
      <c r="B10" s="134" t="s">
        <v>306</v>
      </c>
      <c r="C10" s="55">
        <f>'2 - General Ledger'!F34</f>
        <v>340</v>
      </c>
      <c r="D10" s="57"/>
    </row>
    <row r="11" spans="1:4" ht="13.5" x14ac:dyDescent="0.25">
      <c r="A11" s="83">
        <v>144</v>
      </c>
      <c r="B11" s="134" t="s">
        <v>307</v>
      </c>
      <c r="C11" s="55">
        <f>'2 - General Ledger'!B45</f>
        <v>5680</v>
      </c>
      <c r="D11" s="57"/>
    </row>
    <row r="12" spans="1:4" ht="13.5" x14ac:dyDescent="0.25">
      <c r="A12" s="84">
        <v>513</v>
      </c>
      <c r="B12" s="134" t="s">
        <v>148</v>
      </c>
      <c r="C12" s="55">
        <v>200</v>
      </c>
      <c r="D12" s="57"/>
    </row>
    <row r="13" spans="1:4" ht="13.5" x14ac:dyDescent="0.25">
      <c r="A13" s="83">
        <v>514</v>
      </c>
      <c r="B13" s="134" t="s">
        <v>308</v>
      </c>
      <c r="C13" s="55">
        <f>'2 - General Ledger'!B36</f>
        <v>200</v>
      </c>
      <c r="D13" s="57"/>
    </row>
    <row r="14" spans="1:4" ht="13.5" x14ac:dyDescent="0.25">
      <c r="A14" s="84">
        <v>212</v>
      </c>
      <c r="B14" s="134" t="s">
        <v>100</v>
      </c>
      <c r="C14" s="55"/>
      <c r="D14" s="57">
        <f>'2 - General Ledger'!C61</f>
        <v>5050</v>
      </c>
    </row>
    <row r="15" spans="1:4" ht="13.5" x14ac:dyDescent="0.25">
      <c r="A15" s="85">
        <v>311</v>
      </c>
      <c r="B15" s="213" t="s">
        <v>309</v>
      </c>
      <c r="C15" s="55"/>
      <c r="D15" s="57">
        <v>20000</v>
      </c>
    </row>
    <row r="16" spans="1:4" ht="13.5" x14ac:dyDescent="0.25">
      <c r="A16" s="86">
        <v>517</v>
      </c>
      <c r="B16" s="213" t="s">
        <v>310</v>
      </c>
      <c r="C16" s="55">
        <f>'2 - General Ledger'!F75</f>
        <v>250</v>
      </c>
      <c r="D16" s="57"/>
    </row>
    <row r="17" spans="1:4" ht="13.5" x14ac:dyDescent="0.25">
      <c r="A17" s="85">
        <v>313</v>
      </c>
      <c r="B17" s="213" t="s">
        <v>302</v>
      </c>
      <c r="C17" s="55">
        <v>1000</v>
      </c>
      <c r="D17" s="57"/>
    </row>
    <row r="18" spans="1:4" ht="13.5" x14ac:dyDescent="0.25">
      <c r="A18" s="86">
        <v>312</v>
      </c>
      <c r="B18" s="213" t="s">
        <v>311</v>
      </c>
      <c r="C18" s="55"/>
      <c r="D18" s="57">
        <f>'7 - Financial Statements'!F12</f>
        <v>825</v>
      </c>
    </row>
    <row r="19" spans="1:4" ht="13.5" x14ac:dyDescent="0.25">
      <c r="A19" s="83">
        <v>145</v>
      </c>
      <c r="B19" s="134" t="s">
        <v>312</v>
      </c>
      <c r="C19" s="55"/>
      <c r="D19" s="57">
        <v>120</v>
      </c>
    </row>
    <row r="20" spans="1:4" ht="13.5" x14ac:dyDescent="0.25">
      <c r="A20" s="84">
        <v>515</v>
      </c>
      <c r="B20" s="134" t="s">
        <v>313</v>
      </c>
      <c r="C20" s="55">
        <v>120</v>
      </c>
      <c r="D20" s="57"/>
    </row>
    <row r="21" spans="1:4" ht="13.5" x14ac:dyDescent="0.25">
      <c r="A21" s="83">
        <v>516</v>
      </c>
      <c r="B21" s="134" t="s">
        <v>314</v>
      </c>
      <c r="C21" s="55">
        <v>65</v>
      </c>
      <c r="D21" s="57"/>
    </row>
    <row r="22" spans="1:4" ht="13.5" x14ac:dyDescent="0.25">
      <c r="A22" s="84">
        <v>213</v>
      </c>
      <c r="B22" s="134" t="s">
        <v>315</v>
      </c>
      <c r="C22" s="55"/>
      <c r="D22" s="57">
        <v>65</v>
      </c>
    </row>
    <row r="23" spans="1:4" ht="13.5" x14ac:dyDescent="0.25">
      <c r="A23" s="83"/>
      <c r="B23" s="134"/>
      <c r="C23" s="55"/>
      <c r="D23" s="57"/>
    </row>
    <row r="24" spans="1:4" ht="13.5" x14ac:dyDescent="0.25">
      <c r="A24" s="84"/>
      <c r="B24" s="134"/>
      <c r="C24" s="55"/>
      <c r="D24" s="57"/>
    </row>
    <row r="25" spans="1:4" ht="13.5" x14ac:dyDescent="0.25">
      <c r="A25" s="83"/>
      <c r="B25" s="134"/>
      <c r="C25" s="55"/>
      <c r="D25" s="57"/>
    </row>
    <row r="26" spans="1:4" ht="13.5" x14ac:dyDescent="0.25">
      <c r="A26" s="84"/>
      <c r="B26" s="134"/>
      <c r="C26" s="55"/>
      <c r="D26" s="57"/>
    </row>
    <row r="27" spans="1:4" ht="13.5" x14ac:dyDescent="0.25">
      <c r="A27" s="83"/>
      <c r="B27" s="134"/>
      <c r="C27" s="55"/>
      <c r="D27" s="57"/>
    </row>
    <row r="28" spans="1:4" ht="13.5" x14ac:dyDescent="0.25">
      <c r="A28" s="84"/>
      <c r="B28" s="134"/>
      <c r="C28" s="55"/>
      <c r="D28" s="57"/>
    </row>
    <row r="29" spans="1:4" ht="13.5" x14ac:dyDescent="0.25">
      <c r="A29" s="83"/>
      <c r="B29" s="134"/>
      <c r="C29" s="55"/>
      <c r="D29" s="57"/>
    </row>
    <row r="30" spans="1:4" ht="13.5" x14ac:dyDescent="0.25">
      <c r="A30" s="84"/>
      <c r="B30" s="134"/>
      <c r="C30" s="55"/>
      <c r="D30" s="57"/>
    </row>
    <row r="31" spans="1:4" ht="13.5" x14ac:dyDescent="0.25">
      <c r="A31" s="83"/>
      <c r="B31" s="134"/>
      <c r="C31" s="55"/>
      <c r="D31" s="57"/>
    </row>
    <row r="32" spans="1:4" ht="13.5" x14ac:dyDescent="0.25">
      <c r="A32" s="84"/>
      <c r="B32" s="134"/>
      <c r="C32" s="55"/>
      <c r="D32" s="57"/>
    </row>
    <row r="33" spans="1:6" ht="13.5" x14ac:dyDescent="0.25">
      <c r="A33" s="83"/>
      <c r="B33" s="134"/>
      <c r="C33" s="55"/>
      <c r="D33" s="57"/>
    </row>
    <row r="34" spans="1:6" ht="13.5" x14ac:dyDescent="0.25">
      <c r="A34" s="84"/>
      <c r="B34" s="134"/>
      <c r="C34" s="55"/>
      <c r="D34" s="57"/>
    </row>
    <row r="35" spans="1:6" ht="13.5" x14ac:dyDescent="0.25">
      <c r="A35" s="83"/>
      <c r="B35" s="134"/>
      <c r="C35" s="55"/>
      <c r="D35" s="57"/>
    </row>
    <row r="36" spans="1:6" ht="13.5" x14ac:dyDescent="0.25">
      <c r="A36" s="84"/>
      <c r="B36" s="134"/>
      <c r="C36" s="55"/>
      <c r="D36" s="57"/>
    </row>
    <row r="37" spans="1:6" s="27" customFormat="1" ht="13.5" x14ac:dyDescent="0.25">
      <c r="A37" s="87"/>
      <c r="B37" s="152"/>
      <c r="C37" s="128">
        <f>SUM(C4:C36)</f>
        <v>30665</v>
      </c>
      <c r="D37" s="129">
        <f>SUM(D4:D36)</f>
        <v>31410</v>
      </c>
      <c r="F37" s="27">
        <f>Table11132[[#This Row],[Credit]]-Table11132[[#This Row],[Debit]]</f>
        <v>745</v>
      </c>
    </row>
    <row r="38" spans="1:6" ht="13.5" x14ac:dyDescent="0.25">
      <c r="B38" s="7"/>
      <c r="C38" s="50"/>
      <c r="D38" s="50"/>
    </row>
    <row r="39" spans="1:6" x14ac:dyDescent="0.2">
      <c r="B39" s="4"/>
      <c r="C39" s="51"/>
      <c r="D39" s="51"/>
    </row>
    <row r="40" spans="1:6" x14ac:dyDescent="0.2">
      <c r="B40" s="4"/>
      <c r="C40" s="51"/>
      <c r="D40" s="51"/>
    </row>
    <row r="41" spans="1:6" x14ac:dyDescent="0.2">
      <c r="B41" s="4"/>
      <c r="C41" s="51"/>
      <c r="D41" s="51"/>
    </row>
    <row r="42" spans="1:6" x14ac:dyDescent="0.2">
      <c r="B42" s="4"/>
      <c r="C42" s="51"/>
      <c r="D42" s="51"/>
    </row>
    <row r="43" spans="1:6" x14ac:dyDescent="0.2">
      <c r="B43" s="4"/>
      <c r="C43" s="51"/>
      <c r="D43" s="51"/>
    </row>
    <row r="44" spans="1:6" x14ac:dyDescent="0.2">
      <c r="B44" s="4"/>
      <c r="C44" s="51"/>
      <c r="D44" s="51"/>
    </row>
    <row r="45" spans="1:6" x14ac:dyDescent="0.2">
      <c r="B45" s="4"/>
      <c r="C45" s="51"/>
      <c r="D45" s="51"/>
    </row>
    <row r="46" spans="1:6" x14ac:dyDescent="0.2">
      <c r="B46" s="4"/>
      <c r="C46" s="51"/>
      <c r="D46" s="51"/>
    </row>
    <row r="47" spans="1:6" x14ac:dyDescent="0.2">
      <c r="B47" s="4"/>
      <c r="C47" s="51"/>
      <c r="D47" s="51"/>
    </row>
    <row r="48" spans="1:6" x14ac:dyDescent="0.2">
      <c r="B48" s="4"/>
      <c r="C48" s="51"/>
      <c r="D48" s="51"/>
    </row>
    <row r="49" spans="2:4" x14ac:dyDescent="0.2">
      <c r="B49" s="4"/>
      <c r="C49" s="51"/>
      <c r="D49" s="51"/>
    </row>
    <row r="50" spans="2:4" x14ac:dyDescent="0.2">
      <c r="B50" s="4"/>
      <c r="C50" s="51"/>
      <c r="D50" s="51"/>
    </row>
    <row r="51" spans="2:4" x14ac:dyDescent="0.2">
      <c r="B51" s="4"/>
      <c r="C51" s="51"/>
      <c r="D51" s="51"/>
    </row>
    <row r="52" spans="2:4" x14ac:dyDescent="0.2">
      <c r="B52" s="4"/>
      <c r="C52" s="51"/>
      <c r="D52" s="51"/>
    </row>
    <row r="53" spans="2:4" x14ac:dyDescent="0.2">
      <c r="B53" s="4"/>
      <c r="C53" s="51"/>
      <c r="D53" s="51"/>
    </row>
    <row r="54" spans="2:4" x14ac:dyDescent="0.2">
      <c r="B54" s="4"/>
      <c r="C54" s="51"/>
      <c r="D54" s="51"/>
    </row>
    <row r="55" spans="2:4" x14ac:dyDescent="0.2">
      <c r="B55" s="4"/>
      <c r="C55" s="51"/>
      <c r="D55" s="51"/>
    </row>
    <row r="56" spans="2:4" x14ac:dyDescent="0.2">
      <c r="B56" s="4"/>
      <c r="C56" s="51"/>
      <c r="D56" s="51"/>
    </row>
    <row r="57" spans="2:4" x14ac:dyDescent="0.2">
      <c r="B57" s="4"/>
      <c r="C57" s="51"/>
      <c r="D57" s="51"/>
    </row>
    <row r="58" spans="2:4" x14ac:dyDescent="0.2">
      <c r="B58" s="4"/>
      <c r="C58" s="51"/>
      <c r="D58" s="51"/>
    </row>
    <row r="59" spans="2:4" x14ac:dyDescent="0.2">
      <c r="B59" s="4"/>
      <c r="C59" s="51"/>
      <c r="D59" s="51"/>
    </row>
    <row r="60" spans="2:4" x14ac:dyDescent="0.2">
      <c r="B60" s="4"/>
      <c r="C60" s="51"/>
      <c r="D60" s="51"/>
    </row>
    <row r="61" spans="2:4" x14ac:dyDescent="0.2">
      <c r="B61" s="4"/>
      <c r="C61" s="51"/>
      <c r="D61" s="51"/>
    </row>
    <row r="62" spans="2:4" x14ac:dyDescent="0.2">
      <c r="B62" s="4"/>
      <c r="C62" s="51"/>
      <c r="D62" s="51"/>
    </row>
    <row r="63" spans="2:4" x14ac:dyDescent="0.2">
      <c r="B63" s="4"/>
      <c r="C63" s="51"/>
      <c r="D63" s="51"/>
    </row>
    <row r="64" spans="2:4" x14ac:dyDescent="0.2">
      <c r="B64" s="4"/>
      <c r="C64" s="51"/>
      <c r="D64" s="51"/>
    </row>
    <row r="65" spans="2:4" x14ac:dyDescent="0.2">
      <c r="B65" s="4"/>
      <c r="C65" s="51"/>
      <c r="D65" s="51"/>
    </row>
    <row r="66" spans="2:4" x14ac:dyDescent="0.2">
      <c r="B66" s="4"/>
      <c r="C66" s="51"/>
      <c r="D66" s="51"/>
    </row>
    <row r="67" spans="2:4" x14ac:dyDescent="0.2">
      <c r="B67" s="4"/>
      <c r="C67" s="51"/>
      <c r="D67" s="51"/>
    </row>
    <row r="68" spans="2:4" x14ac:dyDescent="0.2">
      <c r="B68" s="4"/>
      <c r="C68" s="51"/>
      <c r="D68" s="51"/>
    </row>
    <row r="69" spans="2:4" x14ac:dyDescent="0.2">
      <c r="B69" s="4"/>
      <c r="C69" s="51"/>
      <c r="D69" s="51"/>
    </row>
    <row r="70" spans="2:4" x14ac:dyDescent="0.2">
      <c r="B70" s="4"/>
      <c r="C70" s="51"/>
      <c r="D70" s="51"/>
    </row>
    <row r="71" spans="2:4" x14ac:dyDescent="0.2">
      <c r="B71" s="4"/>
      <c r="C71" s="51"/>
      <c r="D71" s="51"/>
    </row>
    <row r="72" spans="2:4" x14ac:dyDescent="0.2">
      <c r="B72" s="4"/>
      <c r="C72" s="51"/>
      <c r="D72" s="51"/>
    </row>
    <row r="73" spans="2:4" x14ac:dyDescent="0.2">
      <c r="B73" s="4"/>
      <c r="C73" s="51"/>
      <c r="D73" s="51"/>
    </row>
    <row r="74" spans="2:4" x14ac:dyDescent="0.2">
      <c r="B74" s="4"/>
      <c r="C74" s="51"/>
      <c r="D74" s="51"/>
    </row>
    <row r="75" spans="2:4" x14ac:dyDescent="0.2">
      <c r="B75" s="4"/>
      <c r="C75" s="51"/>
      <c r="D75" s="51"/>
    </row>
    <row r="76" spans="2:4" x14ac:dyDescent="0.2">
      <c r="B76" s="4"/>
      <c r="C76" s="51"/>
      <c r="D76" s="51"/>
    </row>
    <row r="77" spans="2:4" x14ac:dyDescent="0.2">
      <c r="B77" s="4"/>
      <c r="C77" s="51"/>
      <c r="D77" s="51"/>
    </row>
    <row r="78" spans="2:4" x14ac:dyDescent="0.2">
      <c r="B78" s="4"/>
      <c r="C78" s="51"/>
      <c r="D78" s="51"/>
    </row>
    <row r="79" spans="2:4" x14ac:dyDescent="0.2">
      <c r="B79" s="4"/>
      <c r="C79" s="51"/>
      <c r="D79" s="51"/>
    </row>
    <row r="80" spans="2:4" x14ac:dyDescent="0.2">
      <c r="B80" s="4"/>
      <c r="C80" s="51"/>
      <c r="D80" s="51"/>
    </row>
    <row r="81" spans="2:4" x14ac:dyDescent="0.2">
      <c r="B81" s="4"/>
      <c r="C81" s="51"/>
      <c r="D81" s="51"/>
    </row>
    <row r="82" spans="2:4" x14ac:dyDescent="0.2">
      <c r="B82" s="4"/>
      <c r="C82" s="51"/>
      <c r="D82" s="51"/>
    </row>
    <row r="83" spans="2:4" x14ac:dyDescent="0.2">
      <c r="B83" s="4"/>
      <c r="C83" s="51"/>
      <c r="D83" s="51"/>
    </row>
    <row r="84" spans="2:4" x14ac:dyDescent="0.2">
      <c r="B84" s="4"/>
      <c r="C84" s="51"/>
      <c r="D84" s="51"/>
    </row>
    <row r="85" spans="2:4" x14ac:dyDescent="0.2">
      <c r="B85" s="4"/>
      <c r="C85" s="51"/>
      <c r="D85" s="51"/>
    </row>
    <row r="86" spans="2:4" x14ac:dyDescent="0.2">
      <c r="B86" s="4"/>
      <c r="C86" s="51"/>
      <c r="D86" s="51"/>
    </row>
    <row r="87" spans="2:4" x14ac:dyDescent="0.2">
      <c r="B87" s="4"/>
      <c r="C87" s="51"/>
      <c r="D87" s="51"/>
    </row>
    <row r="88" spans="2:4" x14ac:dyDescent="0.2">
      <c r="B88" s="4"/>
      <c r="C88" s="51"/>
      <c r="D88" s="51"/>
    </row>
    <row r="89" spans="2:4" x14ac:dyDescent="0.2">
      <c r="B89" s="4"/>
      <c r="C89" s="51"/>
      <c r="D89" s="51"/>
    </row>
    <row r="90" spans="2:4" x14ac:dyDescent="0.2">
      <c r="B90" s="4"/>
      <c r="C90" s="51"/>
      <c r="D90" s="51"/>
    </row>
    <row r="91" spans="2:4" x14ac:dyDescent="0.2">
      <c r="B91" s="4"/>
      <c r="C91" s="51"/>
      <c r="D91" s="51"/>
    </row>
    <row r="92" spans="2:4" x14ac:dyDescent="0.2">
      <c r="B92" s="4"/>
      <c r="C92" s="51"/>
      <c r="D92" s="51"/>
    </row>
    <row r="93" spans="2:4" x14ac:dyDescent="0.2">
      <c r="B93" s="4"/>
      <c r="C93" s="51"/>
      <c r="D93" s="51"/>
    </row>
    <row r="94" spans="2:4" x14ac:dyDescent="0.2">
      <c r="B94" s="4"/>
      <c r="C94" s="51"/>
      <c r="D94" s="51"/>
    </row>
    <row r="95" spans="2:4" x14ac:dyDescent="0.2">
      <c r="B95" s="4"/>
      <c r="C95" s="51"/>
      <c r="D95" s="51"/>
    </row>
    <row r="96" spans="2:4" x14ac:dyDescent="0.2">
      <c r="B96" s="4"/>
      <c r="C96" s="51"/>
      <c r="D96" s="51"/>
    </row>
    <row r="97" spans="2:4" x14ac:dyDescent="0.2">
      <c r="B97" s="4"/>
      <c r="C97" s="51"/>
      <c r="D97" s="51"/>
    </row>
    <row r="98" spans="2:4" x14ac:dyDescent="0.2">
      <c r="B98" s="4"/>
      <c r="C98" s="51"/>
      <c r="D98" s="51"/>
    </row>
    <row r="99" spans="2:4" x14ac:dyDescent="0.2">
      <c r="B99" s="4"/>
      <c r="C99" s="51"/>
      <c r="D99" s="51"/>
    </row>
    <row r="100" spans="2:4" x14ac:dyDescent="0.2">
      <c r="B100" s="4"/>
      <c r="C100" s="51"/>
      <c r="D100" s="51"/>
    </row>
    <row r="101" spans="2:4" x14ac:dyDescent="0.2">
      <c r="B101" s="4"/>
      <c r="C101" s="51"/>
      <c r="D101" s="51"/>
    </row>
    <row r="102" spans="2:4" x14ac:dyDescent="0.2">
      <c r="B102" s="4"/>
      <c r="C102" s="51"/>
      <c r="D102" s="51"/>
    </row>
    <row r="103" spans="2:4" x14ac:dyDescent="0.2">
      <c r="B103" s="4"/>
      <c r="C103" s="51"/>
      <c r="D103" s="51"/>
    </row>
    <row r="104" spans="2:4" x14ac:dyDescent="0.2">
      <c r="B104" s="4"/>
      <c r="C104" s="51"/>
      <c r="D104" s="51"/>
    </row>
    <row r="105" spans="2:4" x14ac:dyDescent="0.2">
      <c r="B105" s="4"/>
      <c r="C105" s="51"/>
      <c r="D105" s="51"/>
    </row>
    <row r="106" spans="2:4" x14ac:dyDescent="0.2">
      <c r="B106" s="4"/>
      <c r="C106" s="51"/>
      <c r="D106" s="51"/>
    </row>
    <row r="107" spans="2:4" x14ac:dyDescent="0.2">
      <c r="B107" s="4"/>
      <c r="C107" s="51"/>
      <c r="D107" s="51"/>
    </row>
    <row r="108" spans="2:4" x14ac:dyDescent="0.2">
      <c r="B108" s="4"/>
      <c r="C108" s="51"/>
      <c r="D108" s="51"/>
    </row>
    <row r="109" spans="2:4" x14ac:dyDescent="0.2">
      <c r="B109" s="4"/>
      <c r="C109" s="51"/>
      <c r="D109" s="51"/>
    </row>
    <row r="110" spans="2:4" x14ac:dyDescent="0.2">
      <c r="B110" s="4"/>
      <c r="C110" s="51"/>
      <c r="D110" s="51"/>
    </row>
    <row r="111" spans="2:4" x14ac:dyDescent="0.2">
      <c r="B111" s="4"/>
      <c r="C111" s="51"/>
      <c r="D111" s="51"/>
    </row>
    <row r="112" spans="2:4" x14ac:dyDescent="0.2">
      <c r="B112" s="4"/>
      <c r="C112" s="51"/>
      <c r="D112" s="51"/>
    </row>
    <row r="113" spans="2:4" x14ac:dyDescent="0.2">
      <c r="B113" s="4"/>
      <c r="C113" s="51"/>
      <c r="D113" s="51"/>
    </row>
    <row r="114" spans="2:4" x14ac:dyDescent="0.2">
      <c r="B114" s="4"/>
      <c r="C114" s="51"/>
      <c r="D114" s="51"/>
    </row>
    <row r="115" spans="2:4" x14ac:dyDescent="0.2">
      <c r="B115" s="4"/>
      <c r="C115" s="51"/>
      <c r="D115" s="51"/>
    </row>
    <row r="116" spans="2:4" x14ac:dyDescent="0.2">
      <c r="B116" s="4"/>
      <c r="C116" s="51"/>
      <c r="D116" s="51"/>
    </row>
    <row r="117" spans="2:4" x14ac:dyDescent="0.2">
      <c r="B117" s="4"/>
      <c r="C117" s="51"/>
      <c r="D117" s="51"/>
    </row>
    <row r="118" spans="2:4" x14ac:dyDescent="0.2">
      <c r="B118" s="4"/>
      <c r="C118" s="51"/>
      <c r="D118" s="51"/>
    </row>
    <row r="119" spans="2:4" x14ac:dyDescent="0.2">
      <c r="B119" s="4"/>
      <c r="C119" s="51"/>
      <c r="D119" s="51"/>
    </row>
    <row r="120" spans="2:4" x14ac:dyDescent="0.2">
      <c r="B120" s="4"/>
      <c r="C120" s="51"/>
      <c r="D120" s="51"/>
    </row>
    <row r="121" spans="2:4" x14ac:dyDescent="0.2">
      <c r="B121" s="4"/>
      <c r="C121" s="51"/>
      <c r="D121" s="51"/>
    </row>
    <row r="122" spans="2:4" x14ac:dyDescent="0.2">
      <c r="B122" s="4"/>
      <c r="C122" s="51"/>
      <c r="D122" s="51"/>
    </row>
    <row r="123" spans="2:4" x14ac:dyDescent="0.2">
      <c r="B123" s="4"/>
      <c r="C123" s="51"/>
      <c r="D123" s="51"/>
    </row>
    <row r="124" spans="2:4" x14ac:dyDescent="0.2">
      <c r="B124" s="4"/>
      <c r="C124" s="51"/>
      <c r="D124" s="51"/>
    </row>
    <row r="125" spans="2:4" x14ac:dyDescent="0.2">
      <c r="B125" s="4"/>
      <c r="C125" s="51"/>
      <c r="D125" s="51"/>
    </row>
    <row r="126" spans="2:4" x14ac:dyDescent="0.2">
      <c r="B126" s="4"/>
      <c r="C126" s="51"/>
      <c r="D126" s="51"/>
    </row>
    <row r="127" spans="2:4" x14ac:dyDescent="0.2">
      <c r="B127" s="4"/>
      <c r="C127" s="51"/>
      <c r="D127" s="51"/>
    </row>
    <row r="128" spans="2:4" x14ac:dyDescent="0.2">
      <c r="B128" s="4"/>
      <c r="C128" s="51"/>
      <c r="D128" s="51"/>
    </row>
    <row r="129" spans="2:4" x14ac:dyDescent="0.2">
      <c r="B129" s="4"/>
      <c r="C129" s="51"/>
      <c r="D129" s="51"/>
    </row>
    <row r="130" spans="2:4" x14ac:dyDescent="0.2">
      <c r="B130" s="4"/>
      <c r="C130" s="51"/>
      <c r="D130" s="51"/>
    </row>
    <row r="131" spans="2:4" x14ac:dyDescent="0.2">
      <c r="B131" s="4"/>
      <c r="C131" s="51"/>
      <c r="D131" s="51"/>
    </row>
    <row r="132" spans="2:4" x14ac:dyDescent="0.2">
      <c r="B132" s="4"/>
      <c r="C132" s="51"/>
      <c r="D132" s="51"/>
    </row>
    <row r="133" spans="2:4" x14ac:dyDescent="0.2">
      <c r="B133" s="4"/>
      <c r="C133" s="51"/>
      <c r="D133" s="51"/>
    </row>
    <row r="134" spans="2:4" x14ac:dyDescent="0.2">
      <c r="B134" s="4"/>
      <c r="C134" s="51"/>
      <c r="D134" s="51"/>
    </row>
    <row r="135" spans="2:4" x14ac:dyDescent="0.2">
      <c r="B135" s="4"/>
      <c r="C135" s="51"/>
      <c r="D135" s="51"/>
    </row>
    <row r="136" spans="2:4" x14ac:dyDescent="0.2">
      <c r="B136" s="4"/>
      <c r="C136" s="51"/>
      <c r="D136" s="51"/>
    </row>
    <row r="137" spans="2:4" x14ac:dyDescent="0.2">
      <c r="B137" s="4"/>
      <c r="C137" s="51"/>
      <c r="D137" s="51"/>
    </row>
    <row r="138" spans="2:4" x14ac:dyDescent="0.2">
      <c r="B138" s="4"/>
      <c r="C138" s="51"/>
      <c r="D138" s="51"/>
    </row>
    <row r="139" spans="2:4" x14ac:dyDescent="0.2">
      <c r="B139" s="4"/>
      <c r="C139" s="51"/>
      <c r="D139" s="51"/>
    </row>
    <row r="140" spans="2:4" x14ac:dyDescent="0.2">
      <c r="B140" s="4"/>
      <c r="C140" s="51"/>
      <c r="D140" s="51"/>
    </row>
    <row r="141" spans="2:4" x14ac:dyDescent="0.2">
      <c r="B141" s="4"/>
      <c r="C141" s="51"/>
      <c r="D141" s="51"/>
    </row>
    <row r="142" spans="2:4" x14ac:dyDescent="0.2">
      <c r="B142" s="4"/>
      <c r="C142" s="51"/>
      <c r="D142" s="51"/>
    </row>
    <row r="143" spans="2:4" x14ac:dyDescent="0.2">
      <c r="B143" s="4"/>
      <c r="C143" s="51"/>
      <c r="D143" s="51"/>
    </row>
    <row r="144" spans="2:4" x14ac:dyDescent="0.2">
      <c r="B144" s="4"/>
      <c r="C144" s="51"/>
      <c r="D144" s="51"/>
    </row>
    <row r="145" spans="2:4" x14ac:dyDescent="0.2">
      <c r="B145" s="4"/>
      <c r="C145" s="51"/>
      <c r="D145" s="51"/>
    </row>
    <row r="146" spans="2:4" x14ac:dyDescent="0.2">
      <c r="B146" s="4"/>
      <c r="C146" s="51"/>
      <c r="D146" s="51"/>
    </row>
    <row r="147" spans="2:4" x14ac:dyDescent="0.2">
      <c r="B147" s="4"/>
      <c r="C147" s="51"/>
      <c r="D147" s="51"/>
    </row>
    <row r="148" spans="2:4" x14ac:dyDescent="0.2">
      <c r="B148" s="4"/>
      <c r="C148" s="51"/>
      <c r="D148" s="51"/>
    </row>
    <row r="149" spans="2:4" x14ac:dyDescent="0.2">
      <c r="B149" s="4"/>
      <c r="C149" s="51"/>
      <c r="D149" s="51"/>
    </row>
    <row r="150" spans="2:4" x14ac:dyDescent="0.2">
      <c r="B150" s="4"/>
      <c r="C150" s="51"/>
      <c r="D150" s="51"/>
    </row>
    <row r="151" spans="2:4" x14ac:dyDescent="0.2">
      <c r="B151" s="4"/>
      <c r="C151" s="51"/>
      <c r="D151" s="51"/>
    </row>
    <row r="152" spans="2:4" x14ac:dyDescent="0.2">
      <c r="B152" s="4"/>
      <c r="C152" s="51"/>
      <c r="D152" s="51"/>
    </row>
    <row r="153" spans="2:4" x14ac:dyDescent="0.2">
      <c r="B153" s="4"/>
      <c r="C153" s="51"/>
      <c r="D153" s="51"/>
    </row>
    <row r="154" spans="2:4" x14ac:dyDescent="0.2">
      <c r="B154" s="4"/>
      <c r="C154" s="51"/>
      <c r="D154" s="51"/>
    </row>
    <row r="155" spans="2:4" x14ac:dyDescent="0.2">
      <c r="B155" s="4"/>
      <c r="C155" s="51"/>
      <c r="D155" s="51"/>
    </row>
    <row r="156" spans="2:4" x14ac:dyDescent="0.2">
      <c r="B156" s="4"/>
      <c r="C156" s="51"/>
      <c r="D156" s="51"/>
    </row>
    <row r="157" spans="2:4" x14ac:dyDescent="0.2">
      <c r="B157" s="4"/>
      <c r="C157" s="51"/>
      <c r="D157" s="51"/>
    </row>
  </sheetData>
  <mergeCells count="3">
    <mergeCell ref="C3:D3"/>
    <mergeCell ref="A1:D1"/>
    <mergeCell ref="A2:D2"/>
  </mergeCells>
  <phoneticPr fontId="32"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theme="4"/>
  </sheetPr>
  <dimension ref="A1:N30"/>
  <sheetViews>
    <sheetView topLeftCell="A8" workbookViewId="0">
      <selection activeCell="I27" sqref="I27:J31"/>
    </sheetView>
  </sheetViews>
  <sheetFormatPr defaultColWidth="8.85546875" defaultRowHeight="12.75" x14ac:dyDescent="0.2"/>
  <cols>
    <col min="1" max="1" width="22.85546875" customWidth="1"/>
    <col min="2" max="2" width="11.85546875" style="52" customWidth="1"/>
    <col min="3" max="3" width="11.85546875" style="66" customWidth="1"/>
    <col min="4" max="4" width="4.140625" customWidth="1"/>
    <col min="5" max="5" width="29.42578125" customWidth="1"/>
    <col min="6" max="6" width="12.42578125" style="52" customWidth="1"/>
    <col min="7" max="7" width="3.28515625" customWidth="1"/>
    <col min="8" max="8" width="27" customWidth="1"/>
    <col min="9" max="9" width="11.42578125" style="52" customWidth="1"/>
    <col min="10" max="10" width="8.42578125" bestFit="1" customWidth="1"/>
  </cols>
  <sheetData>
    <row r="1" spans="1:13" ht="51" customHeight="1" x14ac:dyDescent="0.2">
      <c r="A1" s="222" t="s">
        <v>131</v>
      </c>
      <c r="B1" s="222"/>
      <c r="C1" s="222"/>
      <c r="D1" s="222"/>
      <c r="E1" s="222"/>
      <c r="F1" s="222"/>
      <c r="G1" s="222"/>
      <c r="H1" s="222"/>
      <c r="I1" s="222"/>
      <c r="J1" s="222"/>
    </row>
    <row r="2" spans="1:13" ht="13.5" x14ac:dyDescent="0.25">
      <c r="A2" s="8"/>
      <c r="B2" s="57"/>
      <c r="C2" s="158"/>
      <c r="D2" s="8"/>
      <c r="E2" s="8"/>
      <c r="F2" s="57"/>
      <c r="G2" s="8"/>
      <c r="H2" s="8"/>
      <c r="I2" s="57"/>
      <c r="J2" s="8"/>
    </row>
    <row r="3" spans="1:13" ht="13.5" x14ac:dyDescent="0.25">
      <c r="A3" s="8"/>
      <c r="B3" s="57"/>
      <c r="C3" s="158"/>
      <c r="D3" s="8"/>
      <c r="E3" s="8"/>
      <c r="F3" s="57"/>
      <c r="G3" s="8"/>
      <c r="H3" s="8"/>
      <c r="I3" s="57"/>
      <c r="J3" s="8"/>
    </row>
    <row r="4" spans="1:13" ht="13.5" x14ac:dyDescent="0.25">
      <c r="A4" s="234" t="s">
        <v>132</v>
      </c>
      <c r="B4" s="234"/>
      <c r="C4" s="234"/>
      <c r="D4" s="28"/>
      <c r="E4" s="234" t="s">
        <v>132</v>
      </c>
      <c r="F4" s="234"/>
      <c r="G4" s="8"/>
      <c r="H4" s="234" t="s">
        <v>132</v>
      </c>
      <c r="I4" s="234"/>
      <c r="J4" s="234"/>
    </row>
    <row r="5" spans="1:13" ht="13.5" x14ac:dyDescent="0.25">
      <c r="A5" s="234" t="s">
        <v>133</v>
      </c>
      <c r="B5" s="234"/>
      <c r="C5" s="234"/>
      <c r="D5" s="28"/>
      <c r="E5" s="234" t="s">
        <v>134</v>
      </c>
      <c r="F5" s="234"/>
      <c r="G5" s="8"/>
      <c r="H5" s="234" t="s">
        <v>135</v>
      </c>
      <c r="I5" s="234"/>
      <c r="J5" s="234"/>
    </row>
    <row r="6" spans="1:13" ht="13.5" x14ac:dyDescent="0.25">
      <c r="A6" s="234" t="s">
        <v>136</v>
      </c>
      <c r="B6" s="234"/>
      <c r="C6" s="234"/>
      <c r="D6" s="28"/>
      <c r="E6" s="234" t="s">
        <v>136</v>
      </c>
      <c r="F6" s="234"/>
      <c r="G6" s="8"/>
      <c r="H6" s="235" t="s">
        <v>55</v>
      </c>
      <c r="I6" s="235"/>
      <c r="J6" s="235"/>
    </row>
    <row r="7" spans="1:13" ht="13.5" x14ac:dyDescent="0.25">
      <c r="A7" s="8"/>
      <c r="B7" s="61"/>
      <c r="C7" s="63"/>
      <c r="D7" s="29"/>
      <c r="E7" s="29"/>
      <c r="F7" s="61"/>
      <c r="G7" s="8"/>
      <c r="H7" s="8"/>
      <c r="I7" s="57"/>
      <c r="J7" s="4"/>
      <c r="K7" s="4"/>
      <c r="L7" s="4"/>
      <c r="M7" s="4"/>
    </row>
    <row r="8" spans="1:13" ht="13.5" x14ac:dyDescent="0.25">
      <c r="A8" s="97" t="s">
        <v>137</v>
      </c>
      <c r="B8" s="98"/>
      <c r="C8" s="99">
        <f>'2 - General Ledger'!G7</f>
        <v>5350</v>
      </c>
      <c r="D8" s="100"/>
      <c r="E8" s="101" t="s">
        <v>138</v>
      </c>
      <c r="F8" s="102">
        <v>0</v>
      </c>
      <c r="G8" s="103"/>
      <c r="H8" s="104" t="s">
        <v>139</v>
      </c>
      <c r="I8" s="105">
        <f>'2 - General Ledger'!B26</f>
        <v>0</v>
      </c>
      <c r="J8" s="4"/>
      <c r="K8" s="4"/>
      <c r="L8" s="4"/>
      <c r="M8" s="4"/>
    </row>
    <row r="9" spans="1:13" ht="13.5" x14ac:dyDescent="0.25">
      <c r="A9" s="106" t="s">
        <v>81</v>
      </c>
      <c r="B9" s="107">
        <f>'2 - General Ledger'!G8</f>
        <v>5350</v>
      </c>
      <c r="C9" s="108"/>
      <c r="D9" s="100"/>
      <c r="E9" s="109" t="s">
        <v>140</v>
      </c>
      <c r="F9" s="110">
        <f>C22</f>
        <v>1825</v>
      </c>
      <c r="G9" s="103"/>
      <c r="H9" s="111" t="s">
        <v>94</v>
      </c>
      <c r="I9" s="113">
        <v>18510</v>
      </c>
      <c r="J9" s="4"/>
      <c r="K9" s="4"/>
      <c r="L9" s="4"/>
      <c r="M9" s="4"/>
    </row>
    <row r="10" spans="1:13" ht="13.5" x14ac:dyDescent="0.25">
      <c r="A10" s="112" t="s">
        <v>141</v>
      </c>
      <c r="B10" s="113">
        <f>'2 - General Ledger'!G9</f>
        <v>0</v>
      </c>
      <c r="C10" s="114">
        <f>C8</f>
        <v>5350</v>
      </c>
      <c r="D10" s="100"/>
      <c r="E10" s="109" t="s">
        <v>142</v>
      </c>
      <c r="F10" s="115">
        <f>F9+F8</f>
        <v>1825</v>
      </c>
      <c r="G10" s="103"/>
      <c r="H10" s="111" t="s">
        <v>96</v>
      </c>
      <c r="I10" s="113">
        <f>'2 - General Ledger'!B28</f>
        <v>2200</v>
      </c>
      <c r="J10" s="4"/>
      <c r="K10" s="4"/>
      <c r="L10" s="4"/>
      <c r="M10" s="4"/>
    </row>
    <row r="11" spans="1:13" ht="13.5" x14ac:dyDescent="0.25">
      <c r="A11" s="106"/>
      <c r="B11" s="113">
        <f>'2 - General Ledger'!G10</f>
        <v>0</v>
      </c>
      <c r="C11" s="108"/>
      <c r="D11" s="100"/>
      <c r="E11" s="109" t="s">
        <v>143</v>
      </c>
      <c r="F11" s="110">
        <f>'2 - General Ledger'!B90</f>
        <v>1000</v>
      </c>
      <c r="G11" s="103"/>
      <c r="H11" s="111" t="s">
        <v>69</v>
      </c>
      <c r="I11" s="113">
        <v>200</v>
      </c>
      <c r="J11" s="4"/>
      <c r="K11" s="4"/>
      <c r="L11" s="4"/>
      <c r="M11" s="4"/>
    </row>
    <row r="12" spans="1:13" ht="14.25" thickBot="1" x14ac:dyDescent="0.3">
      <c r="A12" s="97" t="s">
        <v>144</v>
      </c>
      <c r="B12" s="113">
        <f>'2 - General Ledger'!G11</f>
        <v>0</v>
      </c>
      <c r="C12" s="108"/>
      <c r="D12" s="100"/>
      <c r="E12" s="101" t="s">
        <v>145</v>
      </c>
      <c r="F12" s="116">
        <f>F10-F11</f>
        <v>825</v>
      </c>
      <c r="G12" s="103"/>
      <c r="H12" s="111" t="s">
        <v>98</v>
      </c>
      <c r="I12" s="113">
        <v>5680</v>
      </c>
      <c r="J12" s="4"/>
      <c r="K12" s="4"/>
      <c r="L12" s="4"/>
      <c r="M12" s="4"/>
    </row>
    <row r="13" spans="1:13" ht="14.25" thickTop="1" x14ac:dyDescent="0.25">
      <c r="A13" s="106" t="s">
        <v>97</v>
      </c>
      <c r="B13" s="113">
        <f>'2 - General Ledger'!F25</f>
        <v>1900</v>
      </c>
      <c r="C13" s="108"/>
      <c r="D13" s="100"/>
      <c r="E13" s="100"/>
      <c r="F13" s="98"/>
      <c r="G13" s="103"/>
      <c r="H13" s="109" t="s">
        <v>146</v>
      </c>
      <c r="I13" s="113">
        <v>120</v>
      </c>
      <c r="J13" s="4"/>
      <c r="K13" s="4"/>
      <c r="L13" s="4"/>
      <c r="M13" s="4"/>
    </row>
    <row r="14" spans="1:13" ht="14.25" thickBot="1" x14ac:dyDescent="0.3">
      <c r="A14" s="117" t="s">
        <v>99</v>
      </c>
      <c r="B14" s="113">
        <f>'2 - General Ledger'!F34</f>
        <v>340</v>
      </c>
      <c r="C14" s="118"/>
      <c r="D14" s="100"/>
      <c r="E14" s="100"/>
      <c r="F14" s="98"/>
      <c r="G14" s="103"/>
      <c r="H14" s="119" t="s">
        <v>147</v>
      </c>
      <c r="I14" s="217">
        <f>SUM(I9:I12)-I13</f>
        <v>26470</v>
      </c>
      <c r="J14" s="4"/>
      <c r="K14" s="4"/>
      <c r="L14" s="4"/>
      <c r="M14" s="4"/>
    </row>
    <row r="15" spans="1:13" ht="14.25" thickTop="1" x14ac:dyDescent="0.25">
      <c r="A15" s="106" t="s">
        <v>148</v>
      </c>
      <c r="B15" s="113">
        <f>'2 - General Ledger'!F44</f>
        <v>200</v>
      </c>
      <c r="C15" s="118"/>
      <c r="D15" s="100"/>
      <c r="E15" s="100"/>
      <c r="F15" s="98"/>
      <c r="G15" s="103"/>
      <c r="H15" s="109"/>
      <c r="I15" s="98"/>
      <c r="J15" s="4"/>
      <c r="K15" s="4"/>
      <c r="L15" s="4"/>
      <c r="M15" s="4"/>
    </row>
    <row r="16" spans="1:13" ht="13.5" x14ac:dyDescent="0.25">
      <c r="A16" s="106" t="s">
        <v>149</v>
      </c>
      <c r="B16" s="113">
        <f>'2 - General Ledger'!F50</f>
        <v>650</v>
      </c>
      <c r="C16" s="118"/>
      <c r="D16" s="100"/>
      <c r="E16" s="100"/>
      <c r="F16" s="98"/>
      <c r="G16" s="103"/>
      <c r="H16" s="104" t="s">
        <v>150</v>
      </c>
      <c r="I16" s="105"/>
      <c r="J16" s="4"/>
      <c r="K16" s="4"/>
      <c r="L16" s="4"/>
      <c r="M16" s="4"/>
    </row>
    <row r="17" spans="1:14" ht="13.5" x14ac:dyDescent="0.25">
      <c r="A17" s="106" t="s">
        <v>151</v>
      </c>
      <c r="B17" s="113">
        <f>'2 - General Ledger'!F59</f>
        <v>120</v>
      </c>
      <c r="C17" s="118"/>
      <c r="D17" s="100"/>
      <c r="E17" s="120"/>
      <c r="F17" s="98"/>
      <c r="G17" s="103"/>
      <c r="H17" s="121" t="s">
        <v>152</v>
      </c>
      <c r="I17" s="122">
        <f>'2 - General Ledger'!B35</f>
        <v>0</v>
      </c>
      <c r="J17" s="4"/>
      <c r="K17" s="4"/>
      <c r="L17" s="4"/>
      <c r="M17" s="4"/>
    </row>
    <row r="18" spans="1:14" ht="13.5" x14ac:dyDescent="0.25">
      <c r="A18" s="117" t="s">
        <v>153</v>
      </c>
      <c r="B18" s="113">
        <f>'2 - General Ledger'!F67</f>
        <v>65</v>
      </c>
      <c r="C18" s="118"/>
      <c r="D18" s="100"/>
      <c r="E18" s="120"/>
      <c r="F18" s="98"/>
      <c r="G18" s="103"/>
      <c r="H18" s="109" t="s">
        <v>100</v>
      </c>
      <c r="I18" s="113">
        <v>5050</v>
      </c>
      <c r="J18" s="4"/>
      <c r="K18" s="4"/>
      <c r="L18" s="4"/>
      <c r="M18" s="4"/>
    </row>
    <row r="19" spans="1:14" ht="13.5" x14ac:dyDescent="0.25">
      <c r="A19" s="106" t="s">
        <v>89</v>
      </c>
      <c r="B19" s="110">
        <f>'2 - General Ledger'!F75</f>
        <v>250</v>
      </c>
      <c r="C19" s="118"/>
      <c r="D19" s="100"/>
      <c r="E19" s="120"/>
      <c r="F19" s="98"/>
      <c r="G19" s="103"/>
      <c r="H19" s="109" t="s">
        <v>154</v>
      </c>
      <c r="I19" s="110">
        <v>65</v>
      </c>
      <c r="J19" s="4"/>
      <c r="K19" s="4"/>
      <c r="L19" s="4"/>
      <c r="M19" s="4"/>
    </row>
    <row r="20" spans="1:14" ht="13.5" x14ac:dyDescent="0.25">
      <c r="A20" s="106" t="s">
        <v>155</v>
      </c>
      <c r="B20" s="113">
        <f>SUM(B13:B19)</f>
        <v>3525</v>
      </c>
      <c r="C20" s="118">
        <f>Table415[[#This Row],[Column2]]</f>
        <v>3525</v>
      </c>
      <c r="D20" s="100"/>
      <c r="E20" s="120"/>
      <c r="F20" s="98"/>
      <c r="G20" s="103"/>
      <c r="H20" s="119" t="s">
        <v>156</v>
      </c>
      <c r="I20" s="115">
        <f>I19+I18</f>
        <v>5115</v>
      </c>
      <c r="J20" s="4"/>
      <c r="K20" s="4"/>
      <c r="L20" s="4"/>
      <c r="M20" s="4"/>
    </row>
    <row r="21" spans="1:14" ht="13.5" x14ac:dyDescent="0.25">
      <c r="A21" s="106"/>
      <c r="B21" s="113">
        <f>'2 - General Ledger'!G20</f>
        <v>0</v>
      </c>
      <c r="C21" s="118"/>
      <c r="D21" s="120"/>
      <c r="E21" s="120"/>
      <c r="F21" s="98"/>
      <c r="G21" s="103"/>
      <c r="H21" s="109"/>
      <c r="I21" s="98"/>
      <c r="J21" s="4"/>
      <c r="K21" s="4"/>
      <c r="L21" s="4"/>
      <c r="M21" s="4"/>
    </row>
    <row r="22" spans="1:14" ht="14.25" thickBot="1" x14ac:dyDescent="0.3">
      <c r="A22" s="106" t="s">
        <v>157</v>
      </c>
      <c r="B22" s="113">
        <f>'2 - General Ledger'!G21</f>
        <v>0</v>
      </c>
      <c r="C22" s="123">
        <f>C10-C20</f>
        <v>1825</v>
      </c>
      <c r="D22" s="120"/>
      <c r="E22" s="120"/>
      <c r="F22" s="98"/>
      <c r="G22" s="103"/>
      <c r="H22" s="101" t="s">
        <v>158</v>
      </c>
      <c r="I22" s="98"/>
      <c r="J22" s="4"/>
      <c r="K22" s="4"/>
      <c r="L22" s="4"/>
      <c r="M22" s="4"/>
    </row>
    <row r="23" spans="1:14" ht="14.25" thickTop="1" x14ac:dyDescent="0.25">
      <c r="A23" s="103"/>
      <c r="B23" s="98"/>
      <c r="C23" s="99"/>
      <c r="D23" s="120"/>
      <c r="E23" s="120"/>
      <c r="F23" s="98"/>
      <c r="G23" s="103"/>
      <c r="H23" s="109" t="s">
        <v>95</v>
      </c>
      <c r="I23" s="113">
        <v>20000</v>
      </c>
      <c r="J23" s="4"/>
      <c r="K23" s="4"/>
      <c r="L23" s="4"/>
      <c r="M23" s="4"/>
    </row>
    <row r="24" spans="1:14" ht="13.5" x14ac:dyDescent="0.25">
      <c r="A24" s="103"/>
      <c r="B24" s="98"/>
      <c r="C24" s="99"/>
      <c r="D24" s="120"/>
      <c r="E24" s="120"/>
      <c r="F24" s="98"/>
      <c r="G24" s="103"/>
      <c r="H24" s="109" t="s">
        <v>159</v>
      </c>
      <c r="I24" s="110">
        <f>F12</f>
        <v>825</v>
      </c>
      <c r="J24" s="4"/>
      <c r="K24" s="4"/>
      <c r="L24" s="4"/>
      <c r="M24" s="4"/>
    </row>
    <row r="25" spans="1:14" ht="13.5" x14ac:dyDescent="0.25">
      <c r="A25" s="103"/>
      <c r="B25" s="98"/>
      <c r="C25" s="99"/>
      <c r="D25" s="120"/>
      <c r="E25" s="120"/>
      <c r="F25" s="124"/>
      <c r="G25" s="103"/>
      <c r="H25" s="119" t="s">
        <v>160</v>
      </c>
      <c r="I25" s="125">
        <f>I24+I23</f>
        <v>20825</v>
      </c>
      <c r="J25" s="4"/>
      <c r="K25" s="4"/>
      <c r="L25" s="4"/>
      <c r="M25" s="4"/>
    </row>
    <row r="26" spans="1:14" ht="13.5" x14ac:dyDescent="0.25">
      <c r="A26" s="103"/>
      <c r="B26" s="98"/>
      <c r="C26" s="99"/>
      <c r="D26" s="120"/>
      <c r="E26" s="1"/>
      <c r="F26" s="62"/>
      <c r="G26" s="103"/>
      <c r="H26" s="109"/>
      <c r="I26" s="98"/>
      <c r="J26" s="4"/>
      <c r="K26" s="219"/>
      <c r="L26" s="4"/>
      <c r="M26" s="4"/>
    </row>
    <row r="27" spans="1:14" ht="27" thickBot="1" x14ac:dyDescent="0.3">
      <c r="A27" s="126"/>
      <c r="B27" s="62"/>
      <c r="C27" s="64"/>
      <c r="D27" s="1"/>
      <c r="E27" s="4"/>
      <c r="F27" s="51"/>
      <c r="G27" s="4"/>
      <c r="H27" s="127" t="s">
        <v>161</v>
      </c>
      <c r="I27" s="217">
        <f>I25+I20</f>
        <v>25940</v>
      </c>
      <c r="J27" s="8"/>
      <c r="K27" s="4"/>
      <c r="L27" s="4"/>
      <c r="M27" s="4"/>
      <c r="N27" s="4"/>
    </row>
    <row r="28" spans="1:14" ht="13.5" thickTop="1" x14ac:dyDescent="0.2">
      <c r="A28" s="4"/>
      <c r="B28" s="51"/>
      <c r="C28" s="65"/>
      <c r="D28" s="4"/>
      <c r="E28" s="4"/>
      <c r="F28" s="51"/>
      <c r="G28" s="4"/>
      <c r="H28" s="4"/>
      <c r="I28" s="51"/>
      <c r="J28" s="4"/>
      <c r="K28" s="4"/>
      <c r="L28" s="4"/>
      <c r="M28" s="4"/>
      <c r="N28" s="4"/>
    </row>
    <row r="29" spans="1:14" x14ac:dyDescent="0.2">
      <c r="A29" s="4"/>
      <c r="B29" s="51"/>
      <c r="C29" s="65"/>
      <c r="D29" s="4"/>
      <c r="G29" s="4"/>
      <c r="H29" s="4"/>
      <c r="I29" s="51"/>
      <c r="J29" s="4"/>
      <c r="K29" s="4"/>
      <c r="L29" s="4"/>
      <c r="M29" s="4"/>
      <c r="N29" s="4"/>
    </row>
    <row r="30" spans="1:14" x14ac:dyDescent="0.2">
      <c r="H30" s="4"/>
      <c r="I30" s="51"/>
      <c r="J30" s="4"/>
    </row>
  </sheetData>
  <customSheetViews>
    <customSheetView guid="{C4940F94-6954-4CD4-9223-1EC743D63FDD}">
      <selection activeCell="I37" sqref="I37"/>
    </customSheetView>
  </customSheetViews>
  <mergeCells count="10">
    <mergeCell ref="A1:J1"/>
    <mergeCell ref="A4:C4"/>
    <mergeCell ref="A5:C5"/>
    <mergeCell ref="A6:C6"/>
    <mergeCell ref="H4:J4"/>
    <mergeCell ref="H5:J5"/>
    <mergeCell ref="H6:J6"/>
    <mergeCell ref="E4:F4"/>
    <mergeCell ref="E5:F5"/>
    <mergeCell ref="E6:F6"/>
  </mergeCells>
  <phoneticPr fontId="0" type="noConversion"/>
  <pageMargins left="0.75" right="0.75" top="1" bottom="1" header="0.5" footer="0.5"/>
  <pageSetup orientation="portrait"/>
  <headerFooter alignWithMargins="0"/>
  <legacyDrawing r:id="rId1"/>
  <tableParts count="3">
    <tablePart r:id="rId2"/>
    <tablePart r:id="rId3"/>
    <tablePart r:id="rId4"/>
  </tablePart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G157"/>
  <sheetViews>
    <sheetView topLeftCell="A5" workbookViewId="0">
      <selection activeCell="F23" sqref="F23"/>
    </sheetView>
  </sheetViews>
  <sheetFormatPr defaultColWidth="8.85546875" defaultRowHeight="12.75" x14ac:dyDescent="0.2"/>
  <cols>
    <col min="1" max="2" width="13.85546875" style="43" customWidth="1"/>
    <col min="3" max="3" width="51.85546875" customWidth="1"/>
    <col min="4" max="4" width="11.42578125" customWidth="1"/>
    <col min="5" max="5" width="12.140625" customWidth="1"/>
    <col min="8" max="8" width="11.85546875" bestFit="1" customWidth="1"/>
  </cols>
  <sheetData>
    <row r="1" spans="1:7" ht="56.25" customHeight="1" x14ac:dyDescent="0.2">
      <c r="A1" s="233" t="s">
        <v>162</v>
      </c>
      <c r="B1" s="233"/>
      <c r="C1" s="233"/>
      <c r="D1" s="233"/>
      <c r="E1" s="233"/>
    </row>
    <row r="2" spans="1:7" ht="56.25" customHeight="1" x14ac:dyDescent="0.2">
      <c r="A2" s="233" t="s">
        <v>163</v>
      </c>
      <c r="B2" s="233"/>
      <c r="C2" s="233"/>
      <c r="D2" s="233"/>
      <c r="E2" s="233"/>
    </row>
    <row r="3" spans="1:7" ht="30" customHeight="1" x14ac:dyDescent="0.25">
      <c r="A3" s="224" t="s">
        <v>91</v>
      </c>
      <c r="B3" s="224"/>
      <c r="C3" s="224"/>
      <c r="D3" s="224"/>
      <c r="E3" s="224"/>
      <c r="G3" s="4"/>
    </row>
    <row r="4" spans="1:7" ht="86.25" thickBot="1" x14ac:dyDescent="0.25">
      <c r="A4" s="88" t="s">
        <v>37</v>
      </c>
      <c r="B4" s="92" t="s">
        <v>92</v>
      </c>
      <c r="C4" s="89" t="s">
        <v>93</v>
      </c>
      <c r="D4" s="90" t="s">
        <v>67</v>
      </c>
      <c r="E4" s="91" t="s">
        <v>72</v>
      </c>
    </row>
    <row r="5" spans="1:7" ht="14.25" thickTop="1" x14ac:dyDescent="0.25">
      <c r="A5" s="40">
        <v>43555</v>
      </c>
      <c r="B5" s="81">
        <v>111</v>
      </c>
      <c r="C5" s="58" t="s">
        <v>94</v>
      </c>
      <c r="D5" s="54">
        <v>18510</v>
      </c>
      <c r="E5" s="49"/>
    </row>
    <row r="6" spans="1:7" ht="13.5" x14ac:dyDescent="0.25">
      <c r="A6" s="40">
        <v>43555</v>
      </c>
      <c r="B6" s="82">
        <v>411</v>
      </c>
      <c r="C6" s="59" t="s">
        <v>303</v>
      </c>
      <c r="D6" s="54"/>
      <c r="E6" s="49">
        <v>5350</v>
      </c>
    </row>
    <row r="7" spans="1:7" ht="13.5" x14ac:dyDescent="0.25">
      <c r="A7" s="40">
        <v>43555</v>
      </c>
      <c r="B7" s="83">
        <v>117</v>
      </c>
      <c r="C7" s="134" t="s">
        <v>96</v>
      </c>
      <c r="D7" s="55">
        <v>2200</v>
      </c>
      <c r="E7" s="57"/>
    </row>
    <row r="8" spans="1:7" ht="13.5" x14ac:dyDescent="0.25">
      <c r="A8" s="40">
        <v>43555</v>
      </c>
      <c r="B8" s="84">
        <v>511</v>
      </c>
      <c r="C8" s="134" t="s">
        <v>304</v>
      </c>
      <c r="D8" s="157">
        <f>Table11132[[#This Row],[Debit]]</f>
        <v>1900</v>
      </c>
      <c r="E8" s="57"/>
    </row>
    <row r="9" spans="1:7" ht="13.5" x14ac:dyDescent="0.25">
      <c r="A9" s="40">
        <v>43555</v>
      </c>
      <c r="B9" s="83">
        <v>119</v>
      </c>
      <c r="C9" s="83" t="s">
        <v>305</v>
      </c>
      <c r="D9" s="55">
        <f>Table11132[[#This Row],[Debit]]</f>
        <v>200</v>
      </c>
      <c r="E9" s="57"/>
    </row>
    <row r="10" spans="1:7" ht="13.5" x14ac:dyDescent="0.25">
      <c r="A10" s="40">
        <v>43555</v>
      </c>
      <c r="B10" s="84">
        <v>512</v>
      </c>
      <c r="C10" s="134" t="s">
        <v>306</v>
      </c>
      <c r="D10" s="55">
        <v>340</v>
      </c>
      <c r="E10" s="57"/>
    </row>
    <row r="11" spans="1:7" ht="13.5" x14ac:dyDescent="0.25">
      <c r="A11" s="40">
        <v>43555</v>
      </c>
      <c r="B11" s="83">
        <v>144</v>
      </c>
      <c r="C11" s="134" t="s">
        <v>307</v>
      </c>
      <c r="D11" s="55">
        <f>Table11132[[#This Row],[Debit]]</f>
        <v>5680</v>
      </c>
      <c r="E11" s="57"/>
    </row>
    <row r="12" spans="1:7" ht="13.5" x14ac:dyDescent="0.25">
      <c r="A12" s="40">
        <v>43555</v>
      </c>
      <c r="B12" s="84">
        <v>513</v>
      </c>
      <c r="C12" s="134" t="s">
        <v>148</v>
      </c>
      <c r="D12" s="55">
        <f>Table11132[[#This Row],[Debit]]</f>
        <v>200</v>
      </c>
      <c r="E12" s="57"/>
    </row>
    <row r="13" spans="1:7" ht="13.5" x14ac:dyDescent="0.25">
      <c r="A13" s="40">
        <v>43555</v>
      </c>
      <c r="B13" s="83">
        <v>514</v>
      </c>
      <c r="C13" s="134" t="s">
        <v>308</v>
      </c>
      <c r="D13" s="55">
        <v>200</v>
      </c>
      <c r="E13" s="57"/>
    </row>
    <row r="14" spans="1:7" ht="13.5" x14ac:dyDescent="0.25">
      <c r="A14" s="40">
        <v>43555</v>
      </c>
      <c r="B14" s="84">
        <v>212</v>
      </c>
      <c r="C14" s="134" t="s">
        <v>100</v>
      </c>
      <c r="D14" s="55"/>
      <c r="E14" s="57">
        <v>5050</v>
      </c>
    </row>
    <row r="15" spans="1:7" ht="13.5" x14ac:dyDescent="0.25">
      <c r="A15" s="40">
        <v>43555</v>
      </c>
      <c r="B15" s="85">
        <v>311</v>
      </c>
      <c r="C15" s="213" t="s">
        <v>309</v>
      </c>
      <c r="D15" s="55"/>
      <c r="E15" s="57">
        <v>20000</v>
      </c>
    </row>
    <row r="16" spans="1:7" ht="13.5" x14ac:dyDescent="0.25">
      <c r="A16" s="40">
        <v>43555</v>
      </c>
      <c r="B16" s="86">
        <v>517</v>
      </c>
      <c r="C16" s="213" t="s">
        <v>310</v>
      </c>
      <c r="D16" s="55">
        <f>Table11132[[#This Row],[Debit]]</f>
        <v>250</v>
      </c>
      <c r="E16" s="57"/>
    </row>
    <row r="17" spans="1:5" ht="13.5" x14ac:dyDescent="0.25">
      <c r="A17" s="40">
        <v>43555</v>
      </c>
      <c r="B17" s="85">
        <v>313</v>
      </c>
      <c r="C17" s="213" t="s">
        <v>302</v>
      </c>
      <c r="D17" s="55">
        <v>1000</v>
      </c>
      <c r="E17" s="57"/>
    </row>
    <row r="18" spans="1:5" ht="13.5" x14ac:dyDescent="0.25">
      <c r="A18" s="40">
        <v>43555</v>
      </c>
      <c r="B18" s="86">
        <v>312</v>
      </c>
      <c r="C18" s="213" t="s">
        <v>311</v>
      </c>
      <c r="D18" s="55"/>
      <c r="E18" s="57">
        <f>'7 - Financial Statements'!G12</f>
        <v>0</v>
      </c>
    </row>
    <row r="19" spans="1:5" ht="13.5" x14ac:dyDescent="0.25">
      <c r="A19" s="40">
        <v>43555</v>
      </c>
      <c r="B19" s="83">
        <v>145</v>
      </c>
      <c r="C19" s="134" t="s">
        <v>312</v>
      </c>
      <c r="D19" s="55"/>
      <c r="E19" s="57">
        <v>120</v>
      </c>
    </row>
    <row r="20" spans="1:5" ht="13.5" x14ac:dyDescent="0.25">
      <c r="A20" s="78">
        <v>43555</v>
      </c>
      <c r="B20" s="84">
        <v>515</v>
      </c>
      <c r="C20" s="134" t="s">
        <v>313</v>
      </c>
      <c r="D20" s="55">
        <v>120</v>
      </c>
      <c r="E20" s="57"/>
    </row>
    <row r="21" spans="1:5" ht="13.5" x14ac:dyDescent="0.25">
      <c r="A21" s="78">
        <v>43555</v>
      </c>
      <c r="B21" s="83">
        <v>516</v>
      </c>
      <c r="C21" s="134" t="s">
        <v>314</v>
      </c>
      <c r="D21" s="55">
        <v>65</v>
      </c>
      <c r="E21" s="57"/>
    </row>
    <row r="22" spans="1:5" ht="13.5" x14ac:dyDescent="0.25">
      <c r="A22" s="78">
        <v>43555</v>
      </c>
      <c r="B22" s="84">
        <v>213</v>
      </c>
      <c r="C22" s="134" t="s">
        <v>315</v>
      </c>
      <c r="D22" s="55"/>
      <c r="E22" s="57">
        <v>65</v>
      </c>
    </row>
    <row r="23" spans="1:5" ht="13.5" x14ac:dyDescent="0.25">
      <c r="A23" s="78"/>
      <c r="B23" s="78"/>
      <c r="C23" s="79"/>
      <c r="D23" s="55"/>
      <c r="E23" s="57"/>
    </row>
    <row r="24" spans="1:5" ht="13.5" x14ac:dyDescent="0.25">
      <c r="A24" s="78"/>
      <c r="B24" s="78"/>
      <c r="C24" s="79"/>
      <c r="D24" s="55"/>
      <c r="E24" s="57"/>
    </row>
    <row r="25" spans="1:5" ht="13.5" x14ac:dyDescent="0.25">
      <c r="A25" s="78"/>
      <c r="B25" s="78"/>
      <c r="C25" s="79"/>
      <c r="D25" s="55"/>
      <c r="E25" s="57"/>
    </row>
    <row r="26" spans="1:5" ht="13.5" x14ac:dyDescent="0.25">
      <c r="A26" s="78"/>
      <c r="B26" s="78"/>
      <c r="C26" s="79"/>
      <c r="D26" s="55"/>
      <c r="E26" s="57"/>
    </row>
    <row r="27" spans="1:5" ht="13.5" x14ac:dyDescent="0.25">
      <c r="A27" s="78"/>
      <c r="B27" s="78"/>
      <c r="C27" s="79"/>
      <c r="D27" s="55"/>
      <c r="E27" s="57"/>
    </row>
    <row r="28" spans="1:5" ht="13.5" x14ac:dyDescent="0.25">
      <c r="A28" s="78"/>
      <c r="B28" s="78"/>
      <c r="C28" s="79"/>
      <c r="D28" s="55"/>
      <c r="E28" s="57"/>
    </row>
    <row r="29" spans="1:5" ht="13.5" x14ac:dyDescent="0.25">
      <c r="A29" s="78"/>
      <c r="B29" s="78"/>
      <c r="C29" s="79"/>
      <c r="D29" s="55"/>
      <c r="E29" s="57"/>
    </row>
    <row r="30" spans="1:5" ht="13.5" x14ac:dyDescent="0.25">
      <c r="A30" s="78"/>
      <c r="B30" s="78"/>
      <c r="C30" s="79"/>
      <c r="D30" s="55"/>
      <c r="E30" s="57"/>
    </row>
    <row r="31" spans="1:5" ht="13.5" x14ac:dyDescent="0.25">
      <c r="A31" s="78"/>
      <c r="B31" s="78"/>
      <c r="C31" s="79"/>
      <c r="D31" s="55"/>
      <c r="E31" s="57"/>
    </row>
    <row r="32" spans="1:5" ht="13.5" x14ac:dyDescent="0.25">
      <c r="A32" s="78"/>
      <c r="B32" s="78"/>
      <c r="C32" s="79"/>
      <c r="D32" s="55"/>
      <c r="E32" s="57"/>
    </row>
    <row r="33" spans="1:5" ht="13.5" x14ac:dyDescent="0.25">
      <c r="A33" s="78"/>
      <c r="B33" s="78"/>
      <c r="C33" s="79"/>
      <c r="D33" s="55"/>
      <c r="E33" s="57"/>
    </row>
    <row r="34" spans="1:5" ht="13.5" x14ac:dyDescent="0.25">
      <c r="A34" s="78"/>
      <c r="B34" s="78"/>
      <c r="C34" s="79"/>
      <c r="D34" s="55"/>
      <c r="E34" s="57"/>
    </row>
    <row r="35" spans="1:5" ht="13.5" x14ac:dyDescent="0.25">
      <c r="A35" s="78"/>
      <c r="B35" s="78"/>
      <c r="C35" s="79"/>
      <c r="D35" s="55"/>
      <c r="E35" s="57"/>
    </row>
    <row r="36" spans="1:5" ht="13.5" x14ac:dyDescent="0.25">
      <c r="A36" s="78"/>
      <c r="B36" s="78"/>
      <c r="C36" s="79"/>
      <c r="D36" s="55"/>
      <c r="E36" s="57"/>
    </row>
    <row r="37" spans="1:5" ht="13.5" x14ac:dyDescent="0.25">
      <c r="A37" s="151"/>
      <c r="B37" s="151"/>
      <c r="C37" s="152"/>
      <c r="D37" s="128">
        <f>SUM(D5:D36)</f>
        <v>30665</v>
      </c>
      <c r="E37" s="129">
        <f>SUM(E5:E36)</f>
        <v>30585</v>
      </c>
    </row>
    <row r="38" spans="1:5" ht="13.5" x14ac:dyDescent="0.25">
      <c r="A38" s="42"/>
      <c r="B38" s="42"/>
      <c r="C38" s="7"/>
      <c r="D38" s="7"/>
      <c r="E38" s="7"/>
    </row>
    <row r="39" spans="1:5" x14ac:dyDescent="0.2">
      <c r="C39" s="4"/>
      <c r="D39" s="4"/>
      <c r="E39" s="4"/>
    </row>
    <row r="40" spans="1:5" x14ac:dyDescent="0.2">
      <c r="A40" s="44"/>
      <c r="B40" s="44"/>
      <c r="C40" s="4"/>
      <c r="D40" s="4"/>
      <c r="E40" s="4"/>
    </row>
    <row r="41" spans="1:5" x14ac:dyDescent="0.2">
      <c r="A41" s="44"/>
      <c r="B41" s="44"/>
      <c r="C41" s="4"/>
      <c r="D41" s="4"/>
      <c r="E41" s="4"/>
    </row>
    <row r="42" spans="1:5" x14ac:dyDescent="0.2">
      <c r="A42" s="44"/>
      <c r="B42" s="44"/>
      <c r="C42" s="4"/>
      <c r="D42" s="4"/>
      <c r="E42" s="4"/>
    </row>
    <row r="43" spans="1:5" x14ac:dyDescent="0.2">
      <c r="A43" s="44"/>
      <c r="B43" s="44"/>
      <c r="C43" s="4"/>
      <c r="D43" s="4"/>
      <c r="E43" s="4"/>
    </row>
    <row r="44" spans="1:5" x14ac:dyDescent="0.2">
      <c r="A44" s="44"/>
      <c r="B44" s="44"/>
      <c r="C44" s="4"/>
      <c r="D44" s="4"/>
      <c r="E44" s="4"/>
    </row>
    <row r="45" spans="1:5" x14ac:dyDescent="0.2">
      <c r="A45" s="44"/>
      <c r="B45" s="44"/>
      <c r="C45" s="4"/>
      <c r="D45" s="4"/>
      <c r="E45" s="4"/>
    </row>
    <row r="46" spans="1:5" x14ac:dyDescent="0.2">
      <c r="A46" s="44"/>
      <c r="B46" s="44"/>
      <c r="C46" s="4"/>
      <c r="D46" s="4"/>
      <c r="E46" s="4"/>
    </row>
    <row r="47" spans="1:5" x14ac:dyDescent="0.2">
      <c r="A47" s="44"/>
      <c r="B47" s="44"/>
      <c r="C47" s="4"/>
      <c r="D47" s="4"/>
      <c r="E47" s="4"/>
    </row>
    <row r="48" spans="1:5" x14ac:dyDescent="0.2">
      <c r="A48" s="44"/>
      <c r="B48" s="44"/>
      <c r="C48" s="4"/>
      <c r="D48" s="4"/>
      <c r="E48" s="4"/>
    </row>
    <row r="49" spans="1:5" x14ac:dyDescent="0.2">
      <c r="A49" s="44"/>
      <c r="B49" s="44"/>
      <c r="C49" s="4"/>
      <c r="D49" s="4"/>
      <c r="E49" s="4"/>
    </row>
    <row r="50" spans="1:5" x14ac:dyDescent="0.2">
      <c r="A50" s="44"/>
      <c r="B50" s="44"/>
      <c r="C50" s="4"/>
      <c r="D50" s="4"/>
      <c r="E50" s="4"/>
    </row>
    <row r="51" spans="1:5" x14ac:dyDescent="0.2">
      <c r="A51" s="44"/>
      <c r="B51" s="44"/>
      <c r="C51" s="4"/>
      <c r="D51" s="4"/>
      <c r="E51" s="4"/>
    </row>
    <row r="52" spans="1:5" x14ac:dyDescent="0.2">
      <c r="A52" s="44"/>
      <c r="B52" s="44"/>
      <c r="C52" s="4"/>
      <c r="D52" s="4"/>
      <c r="E52" s="4"/>
    </row>
    <row r="53" spans="1:5" x14ac:dyDescent="0.2">
      <c r="A53" s="44"/>
      <c r="B53" s="44"/>
      <c r="C53" s="4"/>
      <c r="D53" s="4"/>
      <c r="E53" s="4"/>
    </row>
    <row r="54" spans="1:5" x14ac:dyDescent="0.2">
      <c r="A54" s="44"/>
      <c r="B54" s="44"/>
      <c r="C54" s="4"/>
      <c r="D54" s="4"/>
      <c r="E54" s="4"/>
    </row>
    <row r="55" spans="1:5" x14ac:dyDescent="0.2">
      <c r="A55" s="44"/>
      <c r="B55" s="44"/>
      <c r="C55" s="4"/>
      <c r="D55" s="4"/>
      <c r="E55" s="4"/>
    </row>
    <row r="56" spans="1:5" x14ac:dyDescent="0.2">
      <c r="A56" s="44"/>
      <c r="B56" s="44"/>
      <c r="C56" s="4"/>
      <c r="D56" s="4"/>
      <c r="E56" s="4"/>
    </row>
    <row r="57" spans="1:5" x14ac:dyDescent="0.2">
      <c r="A57" s="44"/>
      <c r="B57" s="44"/>
      <c r="C57" s="4"/>
      <c r="D57" s="4"/>
      <c r="E57" s="4"/>
    </row>
    <row r="58" spans="1:5" x14ac:dyDescent="0.2">
      <c r="A58" s="44"/>
      <c r="B58" s="44"/>
      <c r="C58" s="4"/>
      <c r="D58" s="4"/>
      <c r="E58" s="4"/>
    </row>
    <row r="59" spans="1:5" x14ac:dyDescent="0.2">
      <c r="A59" s="44"/>
      <c r="B59" s="44"/>
      <c r="C59" s="4"/>
      <c r="D59" s="4"/>
      <c r="E59" s="4"/>
    </row>
    <row r="60" spans="1:5" x14ac:dyDescent="0.2">
      <c r="A60" s="44"/>
      <c r="B60" s="44"/>
      <c r="C60" s="4"/>
      <c r="D60" s="4"/>
      <c r="E60" s="4"/>
    </row>
    <row r="61" spans="1:5" x14ac:dyDescent="0.2">
      <c r="A61" s="44"/>
      <c r="B61" s="44"/>
      <c r="C61" s="4"/>
      <c r="D61" s="4"/>
      <c r="E61" s="4"/>
    </row>
    <row r="62" spans="1:5" x14ac:dyDescent="0.2">
      <c r="A62" s="44"/>
      <c r="B62" s="44"/>
      <c r="C62" s="4"/>
      <c r="D62" s="4"/>
      <c r="E62" s="4"/>
    </row>
    <row r="63" spans="1:5" x14ac:dyDescent="0.2">
      <c r="A63" s="44"/>
      <c r="B63" s="44"/>
      <c r="C63" s="4"/>
      <c r="D63" s="4"/>
      <c r="E63" s="4"/>
    </row>
    <row r="64" spans="1:5" x14ac:dyDescent="0.2">
      <c r="A64" s="44"/>
      <c r="B64" s="44"/>
      <c r="C64" s="4"/>
      <c r="D64" s="4"/>
      <c r="E64" s="4"/>
    </row>
    <row r="65" spans="1:5" x14ac:dyDescent="0.2">
      <c r="A65" s="44"/>
      <c r="B65" s="44"/>
      <c r="C65" s="4"/>
      <c r="D65" s="4"/>
      <c r="E65" s="4"/>
    </row>
    <row r="66" spans="1:5" x14ac:dyDescent="0.2">
      <c r="A66" s="44"/>
      <c r="B66" s="44"/>
      <c r="C66" s="4"/>
      <c r="D66" s="4"/>
      <c r="E66" s="4"/>
    </row>
    <row r="67" spans="1:5" x14ac:dyDescent="0.2">
      <c r="A67" s="44"/>
      <c r="B67" s="44"/>
      <c r="C67" s="4"/>
      <c r="D67" s="4"/>
      <c r="E67" s="4"/>
    </row>
    <row r="68" spans="1:5" x14ac:dyDescent="0.2">
      <c r="A68" s="44"/>
      <c r="B68" s="44"/>
      <c r="C68" s="4"/>
      <c r="D68" s="4"/>
      <c r="E68" s="4"/>
    </row>
    <row r="69" spans="1:5" x14ac:dyDescent="0.2">
      <c r="A69" s="44"/>
      <c r="B69" s="44"/>
      <c r="C69" s="4"/>
      <c r="D69" s="4"/>
      <c r="E69" s="4"/>
    </row>
    <row r="70" spans="1:5" x14ac:dyDescent="0.2">
      <c r="A70" s="44"/>
      <c r="B70" s="44"/>
      <c r="C70" s="4"/>
      <c r="D70" s="4"/>
      <c r="E70" s="4"/>
    </row>
    <row r="71" spans="1:5" x14ac:dyDescent="0.2">
      <c r="A71" s="44"/>
      <c r="B71" s="44"/>
      <c r="C71" s="4"/>
      <c r="D71" s="4"/>
      <c r="E71" s="4"/>
    </row>
    <row r="72" spans="1:5" x14ac:dyDescent="0.2">
      <c r="A72" s="44"/>
      <c r="B72" s="44"/>
      <c r="C72" s="4"/>
      <c r="D72" s="4"/>
      <c r="E72" s="4"/>
    </row>
    <row r="73" spans="1:5" x14ac:dyDescent="0.2">
      <c r="A73" s="44"/>
      <c r="B73" s="44"/>
      <c r="C73" s="4"/>
      <c r="D73" s="4"/>
      <c r="E73" s="4"/>
    </row>
    <row r="74" spans="1:5" x14ac:dyDescent="0.2">
      <c r="A74" s="44"/>
      <c r="B74" s="44"/>
      <c r="C74" s="4"/>
      <c r="D74" s="4"/>
      <c r="E74" s="4"/>
    </row>
    <row r="75" spans="1:5" x14ac:dyDescent="0.2">
      <c r="A75" s="44"/>
      <c r="B75" s="44"/>
      <c r="C75" s="4"/>
      <c r="D75" s="4"/>
      <c r="E75" s="4"/>
    </row>
    <row r="76" spans="1:5" x14ac:dyDescent="0.2">
      <c r="A76" s="44"/>
      <c r="B76" s="44"/>
      <c r="C76" s="4"/>
      <c r="D76" s="4"/>
      <c r="E76" s="4"/>
    </row>
    <row r="77" spans="1:5" x14ac:dyDescent="0.2">
      <c r="A77" s="44"/>
      <c r="B77" s="44"/>
      <c r="C77" s="4"/>
      <c r="D77" s="4"/>
      <c r="E77" s="4"/>
    </row>
    <row r="78" spans="1:5" x14ac:dyDescent="0.2">
      <c r="A78" s="44"/>
      <c r="B78" s="44"/>
      <c r="C78" s="4"/>
      <c r="D78" s="4"/>
      <c r="E78" s="4"/>
    </row>
    <row r="79" spans="1:5" x14ac:dyDescent="0.2">
      <c r="A79" s="44"/>
      <c r="B79" s="44"/>
      <c r="C79" s="4"/>
      <c r="D79" s="4"/>
      <c r="E79" s="4"/>
    </row>
    <row r="80" spans="1:5" x14ac:dyDescent="0.2">
      <c r="A80" s="44"/>
      <c r="B80" s="44"/>
      <c r="C80" s="4"/>
      <c r="D80" s="4"/>
      <c r="E80" s="4"/>
    </row>
    <row r="81" spans="1:5" x14ac:dyDescent="0.2">
      <c r="A81" s="44"/>
      <c r="B81" s="44"/>
      <c r="C81" s="4"/>
      <c r="D81" s="4"/>
      <c r="E81" s="4"/>
    </row>
    <row r="82" spans="1:5" x14ac:dyDescent="0.2">
      <c r="A82" s="44"/>
      <c r="B82" s="44"/>
      <c r="C82" s="4"/>
      <c r="D82" s="4"/>
      <c r="E82" s="4"/>
    </row>
    <row r="83" spans="1:5" x14ac:dyDescent="0.2">
      <c r="A83" s="44"/>
      <c r="B83" s="44"/>
      <c r="C83" s="4"/>
      <c r="D83" s="4"/>
      <c r="E83" s="4"/>
    </row>
    <row r="84" spans="1:5" x14ac:dyDescent="0.2">
      <c r="A84" s="44"/>
      <c r="B84" s="44"/>
      <c r="C84" s="4"/>
      <c r="D84" s="4"/>
      <c r="E84" s="4"/>
    </row>
    <row r="85" spans="1:5" x14ac:dyDescent="0.2">
      <c r="A85" s="44"/>
      <c r="B85" s="44"/>
      <c r="C85" s="4"/>
      <c r="D85" s="4"/>
      <c r="E85" s="4"/>
    </row>
    <row r="86" spans="1:5" x14ac:dyDescent="0.2">
      <c r="A86" s="44"/>
      <c r="B86" s="44"/>
      <c r="C86" s="4"/>
      <c r="D86" s="4"/>
      <c r="E86" s="4"/>
    </row>
    <row r="87" spans="1:5" x14ac:dyDescent="0.2">
      <c r="A87" s="44"/>
      <c r="B87" s="44"/>
      <c r="C87" s="4"/>
      <c r="D87" s="4"/>
      <c r="E87" s="4"/>
    </row>
    <row r="88" spans="1:5" x14ac:dyDescent="0.2">
      <c r="A88" s="44"/>
      <c r="B88" s="44"/>
      <c r="C88" s="4"/>
      <c r="D88" s="4"/>
      <c r="E88" s="4"/>
    </row>
    <row r="89" spans="1:5" x14ac:dyDescent="0.2">
      <c r="A89" s="44"/>
      <c r="B89" s="44"/>
      <c r="C89" s="4"/>
      <c r="D89" s="4"/>
      <c r="E89" s="4"/>
    </row>
    <row r="90" spans="1:5" x14ac:dyDescent="0.2">
      <c r="A90" s="44"/>
      <c r="B90" s="44"/>
      <c r="C90" s="4"/>
      <c r="D90" s="4"/>
      <c r="E90" s="4"/>
    </row>
    <row r="91" spans="1:5" x14ac:dyDescent="0.2">
      <c r="A91" s="44"/>
      <c r="B91" s="44"/>
      <c r="C91" s="4"/>
      <c r="D91" s="4"/>
      <c r="E91" s="4"/>
    </row>
    <row r="92" spans="1:5" x14ac:dyDescent="0.2">
      <c r="A92" s="44"/>
      <c r="B92" s="44"/>
      <c r="C92" s="4"/>
      <c r="D92" s="4"/>
      <c r="E92" s="4"/>
    </row>
    <row r="93" spans="1:5" x14ac:dyDescent="0.2">
      <c r="A93" s="44"/>
      <c r="B93" s="44"/>
      <c r="C93" s="4"/>
      <c r="D93" s="4"/>
      <c r="E93" s="4"/>
    </row>
    <row r="94" spans="1:5" x14ac:dyDescent="0.2">
      <c r="A94" s="44"/>
      <c r="B94" s="44"/>
      <c r="C94" s="4"/>
      <c r="D94" s="4"/>
      <c r="E94" s="4"/>
    </row>
    <row r="95" spans="1:5" x14ac:dyDescent="0.2">
      <c r="A95" s="44"/>
      <c r="B95" s="44"/>
      <c r="C95" s="4"/>
      <c r="D95" s="4"/>
      <c r="E95" s="4"/>
    </row>
    <row r="96" spans="1:5" x14ac:dyDescent="0.2">
      <c r="A96" s="44"/>
      <c r="B96" s="44"/>
      <c r="C96" s="4"/>
      <c r="D96" s="4"/>
      <c r="E96" s="4"/>
    </row>
    <row r="97" spans="1:5" x14ac:dyDescent="0.2">
      <c r="A97" s="44"/>
      <c r="B97" s="44"/>
      <c r="C97" s="4"/>
      <c r="D97" s="4"/>
      <c r="E97" s="4"/>
    </row>
    <row r="98" spans="1:5" x14ac:dyDescent="0.2">
      <c r="A98" s="44"/>
      <c r="B98" s="44"/>
      <c r="C98" s="4"/>
      <c r="D98" s="4"/>
      <c r="E98" s="4"/>
    </row>
    <row r="99" spans="1:5" x14ac:dyDescent="0.2">
      <c r="A99" s="44"/>
      <c r="B99" s="44"/>
      <c r="C99" s="4"/>
      <c r="D99" s="4"/>
      <c r="E99" s="4"/>
    </row>
    <row r="100" spans="1:5" x14ac:dyDescent="0.2">
      <c r="A100" s="44"/>
      <c r="B100" s="44"/>
      <c r="C100" s="4"/>
      <c r="D100" s="4"/>
      <c r="E100" s="4"/>
    </row>
    <row r="101" spans="1:5" x14ac:dyDescent="0.2">
      <c r="A101" s="44"/>
      <c r="B101" s="44"/>
      <c r="C101" s="4"/>
      <c r="D101" s="4"/>
      <c r="E101" s="4"/>
    </row>
    <row r="102" spans="1:5" x14ac:dyDescent="0.2">
      <c r="A102" s="44"/>
      <c r="B102" s="44"/>
      <c r="C102" s="4"/>
      <c r="D102" s="4"/>
      <c r="E102" s="4"/>
    </row>
    <row r="103" spans="1:5" x14ac:dyDescent="0.2">
      <c r="A103" s="44"/>
      <c r="B103" s="44"/>
      <c r="C103" s="4"/>
      <c r="D103" s="4"/>
      <c r="E103" s="4"/>
    </row>
    <row r="104" spans="1:5" x14ac:dyDescent="0.2">
      <c r="A104" s="44"/>
      <c r="B104" s="44"/>
      <c r="C104" s="4"/>
      <c r="D104" s="4"/>
      <c r="E104" s="4"/>
    </row>
    <row r="105" spans="1:5" x14ac:dyDescent="0.2">
      <c r="A105" s="44"/>
      <c r="B105" s="44"/>
      <c r="C105" s="4"/>
      <c r="D105" s="4"/>
      <c r="E105" s="4"/>
    </row>
    <row r="106" spans="1:5" x14ac:dyDescent="0.2">
      <c r="A106" s="44"/>
      <c r="B106" s="44"/>
      <c r="C106" s="4"/>
      <c r="D106" s="4"/>
      <c r="E106" s="4"/>
    </row>
    <row r="107" spans="1:5" x14ac:dyDescent="0.2">
      <c r="A107" s="44"/>
      <c r="B107" s="44"/>
      <c r="C107" s="4"/>
      <c r="D107" s="4"/>
      <c r="E107" s="4"/>
    </row>
    <row r="108" spans="1:5" x14ac:dyDescent="0.2">
      <c r="A108" s="44"/>
      <c r="B108" s="44"/>
      <c r="C108" s="4"/>
      <c r="D108" s="4"/>
      <c r="E108" s="4"/>
    </row>
    <row r="109" spans="1:5" x14ac:dyDescent="0.2">
      <c r="A109" s="44"/>
      <c r="B109" s="44"/>
      <c r="C109" s="4"/>
      <c r="D109" s="4"/>
      <c r="E109" s="4"/>
    </row>
    <row r="110" spans="1:5" x14ac:dyDescent="0.2">
      <c r="A110" s="44"/>
      <c r="B110" s="44"/>
      <c r="C110" s="4"/>
      <c r="D110" s="4"/>
      <c r="E110" s="4"/>
    </row>
    <row r="111" spans="1:5" x14ac:dyDescent="0.2">
      <c r="A111" s="44"/>
      <c r="B111" s="44"/>
      <c r="C111" s="4"/>
      <c r="D111" s="4"/>
      <c r="E111" s="4"/>
    </row>
    <row r="112" spans="1:5" x14ac:dyDescent="0.2">
      <c r="A112" s="44"/>
      <c r="B112" s="44"/>
      <c r="C112" s="4"/>
      <c r="D112" s="4"/>
      <c r="E112" s="4"/>
    </row>
    <row r="113" spans="1:5" x14ac:dyDescent="0.2">
      <c r="A113" s="44"/>
      <c r="B113" s="44"/>
      <c r="C113" s="4"/>
      <c r="D113" s="4"/>
      <c r="E113" s="4"/>
    </row>
    <row r="114" spans="1:5" x14ac:dyDescent="0.2">
      <c r="A114" s="44"/>
      <c r="B114" s="44"/>
      <c r="C114" s="4"/>
      <c r="D114" s="4"/>
      <c r="E114" s="4"/>
    </row>
    <row r="115" spans="1:5" x14ac:dyDescent="0.2">
      <c r="A115" s="44"/>
      <c r="B115" s="44"/>
      <c r="C115" s="4"/>
      <c r="D115" s="4"/>
      <c r="E115" s="4"/>
    </row>
    <row r="116" spans="1:5" x14ac:dyDescent="0.2">
      <c r="A116" s="44"/>
      <c r="B116" s="44"/>
      <c r="C116" s="4"/>
      <c r="D116" s="4"/>
      <c r="E116" s="4"/>
    </row>
    <row r="117" spans="1:5" x14ac:dyDescent="0.2">
      <c r="A117" s="44"/>
      <c r="B117" s="44"/>
      <c r="C117" s="4"/>
      <c r="D117" s="4"/>
      <c r="E117" s="4"/>
    </row>
    <row r="118" spans="1:5" x14ac:dyDescent="0.2">
      <c r="A118" s="44"/>
      <c r="B118" s="44"/>
      <c r="C118" s="4"/>
      <c r="D118" s="4"/>
      <c r="E118" s="4"/>
    </row>
    <row r="119" spans="1:5" x14ac:dyDescent="0.2">
      <c r="A119" s="44"/>
      <c r="B119" s="44"/>
      <c r="C119" s="4"/>
      <c r="D119" s="4"/>
      <c r="E119" s="4"/>
    </row>
    <row r="120" spans="1:5" x14ac:dyDescent="0.2">
      <c r="A120" s="44"/>
      <c r="B120" s="44"/>
      <c r="C120" s="4"/>
      <c r="D120" s="4"/>
      <c r="E120" s="4"/>
    </row>
    <row r="121" spans="1:5" x14ac:dyDescent="0.2">
      <c r="A121" s="44"/>
      <c r="B121" s="44"/>
      <c r="C121" s="4"/>
      <c r="D121" s="4"/>
      <c r="E121" s="4"/>
    </row>
    <row r="122" spans="1:5" x14ac:dyDescent="0.2">
      <c r="A122" s="44"/>
      <c r="B122" s="44"/>
      <c r="C122" s="4"/>
      <c r="D122" s="4"/>
      <c r="E122" s="4"/>
    </row>
    <row r="123" spans="1:5" x14ac:dyDescent="0.2">
      <c r="A123" s="44"/>
      <c r="B123" s="44"/>
      <c r="C123" s="4"/>
      <c r="D123" s="4"/>
      <c r="E123" s="4"/>
    </row>
    <row r="124" spans="1:5" x14ac:dyDescent="0.2">
      <c r="A124" s="44"/>
      <c r="B124" s="44"/>
      <c r="C124" s="4"/>
      <c r="D124" s="4"/>
      <c r="E124" s="4"/>
    </row>
    <row r="125" spans="1:5" x14ac:dyDescent="0.2">
      <c r="A125" s="44"/>
      <c r="B125" s="44"/>
      <c r="C125" s="4"/>
      <c r="D125" s="4"/>
      <c r="E125" s="4"/>
    </row>
    <row r="126" spans="1:5" x14ac:dyDescent="0.2">
      <c r="A126" s="44"/>
      <c r="B126" s="44"/>
      <c r="C126" s="4"/>
      <c r="D126" s="4"/>
      <c r="E126" s="4"/>
    </row>
    <row r="127" spans="1:5" x14ac:dyDescent="0.2">
      <c r="A127" s="44"/>
      <c r="B127" s="44"/>
      <c r="C127" s="4"/>
      <c r="D127" s="4"/>
      <c r="E127" s="4"/>
    </row>
    <row r="128" spans="1:5" x14ac:dyDescent="0.2">
      <c r="A128" s="44"/>
      <c r="B128" s="44"/>
      <c r="C128" s="4"/>
      <c r="D128" s="4"/>
      <c r="E128" s="4"/>
    </row>
    <row r="129" spans="1:5" x14ac:dyDescent="0.2">
      <c r="A129" s="44"/>
      <c r="B129" s="44"/>
      <c r="C129" s="4"/>
      <c r="D129" s="4"/>
      <c r="E129" s="4"/>
    </row>
    <row r="130" spans="1:5" x14ac:dyDescent="0.2">
      <c r="A130" s="44"/>
      <c r="B130" s="44"/>
      <c r="C130" s="4"/>
      <c r="D130" s="4"/>
      <c r="E130" s="4"/>
    </row>
    <row r="131" spans="1:5" x14ac:dyDescent="0.2">
      <c r="A131" s="44"/>
      <c r="B131" s="44"/>
      <c r="C131" s="4"/>
      <c r="D131" s="4"/>
      <c r="E131" s="4"/>
    </row>
    <row r="132" spans="1:5" x14ac:dyDescent="0.2">
      <c r="A132" s="44"/>
      <c r="B132" s="44"/>
      <c r="C132" s="4"/>
      <c r="D132" s="4"/>
      <c r="E132" s="4"/>
    </row>
    <row r="133" spans="1:5" x14ac:dyDescent="0.2">
      <c r="A133" s="44"/>
      <c r="B133" s="44"/>
      <c r="C133" s="4"/>
      <c r="D133" s="4"/>
      <c r="E133" s="4"/>
    </row>
    <row r="134" spans="1:5" x14ac:dyDescent="0.2">
      <c r="A134" s="44"/>
      <c r="B134" s="44"/>
      <c r="C134" s="4"/>
      <c r="D134" s="4"/>
      <c r="E134" s="4"/>
    </row>
    <row r="135" spans="1:5" x14ac:dyDescent="0.2">
      <c r="A135" s="44"/>
      <c r="B135" s="44"/>
      <c r="C135" s="4"/>
      <c r="D135" s="4"/>
      <c r="E135" s="4"/>
    </row>
    <row r="136" spans="1:5" x14ac:dyDescent="0.2">
      <c r="A136" s="44"/>
      <c r="B136" s="44"/>
      <c r="C136" s="4"/>
      <c r="D136" s="4"/>
      <c r="E136" s="4"/>
    </row>
    <row r="137" spans="1:5" x14ac:dyDescent="0.2">
      <c r="A137" s="44"/>
      <c r="B137" s="44"/>
      <c r="C137" s="4"/>
      <c r="D137" s="4"/>
      <c r="E137" s="4"/>
    </row>
    <row r="138" spans="1:5" x14ac:dyDescent="0.2">
      <c r="A138" s="44"/>
      <c r="B138" s="44"/>
      <c r="C138" s="4"/>
      <c r="D138" s="4"/>
      <c r="E138" s="4"/>
    </row>
    <row r="139" spans="1:5" x14ac:dyDescent="0.2">
      <c r="A139" s="44"/>
      <c r="B139" s="44"/>
      <c r="C139" s="4"/>
      <c r="D139" s="4"/>
      <c r="E139" s="4"/>
    </row>
    <row r="140" spans="1:5" x14ac:dyDescent="0.2">
      <c r="A140" s="44"/>
      <c r="B140" s="44"/>
      <c r="C140" s="4"/>
      <c r="D140" s="4"/>
      <c r="E140" s="4"/>
    </row>
    <row r="141" spans="1:5" x14ac:dyDescent="0.2">
      <c r="A141" s="44"/>
      <c r="B141" s="44"/>
      <c r="C141" s="4"/>
      <c r="D141" s="4"/>
      <c r="E141" s="4"/>
    </row>
    <row r="142" spans="1:5" x14ac:dyDescent="0.2">
      <c r="A142" s="44"/>
      <c r="B142" s="44"/>
      <c r="C142" s="4"/>
      <c r="D142" s="4"/>
      <c r="E142" s="4"/>
    </row>
    <row r="143" spans="1:5" x14ac:dyDescent="0.2">
      <c r="A143" s="44"/>
      <c r="B143" s="44"/>
      <c r="C143" s="4"/>
      <c r="D143" s="4"/>
      <c r="E143" s="4"/>
    </row>
    <row r="144" spans="1:5" x14ac:dyDescent="0.2">
      <c r="A144" s="44"/>
      <c r="B144" s="44"/>
      <c r="C144" s="4"/>
      <c r="D144" s="4"/>
      <c r="E144" s="4"/>
    </row>
    <row r="145" spans="1:5" x14ac:dyDescent="0.2">
      <c r="A145" s="44"/>
      <c r="B145" s="44"/>
      <c r="C145" s="4"/>
      <c r="D145" s="4"/>
      <c r="E145" s="4"/>
    </row>
    <row r="146" spans="1:5" x14ac:dyDescent="0.2">
      <c r="A146" s="44"/>
      <c r="B146" s="44"/>
      <c r="C146" s="4"/>
      <c r="D146" s="4"/>
      <c r="E146" s="4"/>
    </row>
    <row r="147" spans="1:5" x14ac:dyDescent="0.2">
      <c r="A147" s="44"/>
      <c r="B147" s="44"/>
      <c r="C147" s="4"/>
      <c r="D147" s="4"/>
      <c r="E147" s="4"/>
    </row>
    <row r="148" spans="1:5" x14ac:dyDescent="0.2">
      <c r="A148" s="44"/>
      <c r="B148" s="44"/>
      <c r="C148" s="4"/>
      <c r="D148" s="4"/>
      <c r="E148" s="4"/>
    </row>
    <row r="149" spans="1:5" x14ac:dyDescent="0.2">
      <c r="A149" s="44"/>
      <c r="B149" s="44"/>
      <c r="C149" s="4"/>
      <c r="D149" s="4"/>
      <c r="E149" s="4"/>
    </row>
    <row r="150" spans="1:5" x14ac:dyDescent="0.2">
      <c r="A150" s="44"/>
      <c r="B150" s="44"/>
      <c r="C150" s="4"/>
      <c r="D150" s="4"/>
      <c r="E150" s="4"/>
    </row>
    <row r="151" spans="1:5" x14ac:dyDescent="0.2">
      <c r="A151" s="44"/>
      <c r="B151" s="44"/>
      <c r="C151" s="4"/>
      <c r="D151" s="4"/>
      <c r="E151" s="4"/>
    </row>
    <row r="152" spans="1:5" x14ac:dyDescent="0.2">
      <c r="A152" s="44"/>
      <c r="B152" s="44"/>
      <c r="C152" s="4"/>
      <c r="D152" s="4"/>
      <c r="E152" s="4"/>
    </row>
    <row r="153" spans="1:5" x14ac:dyDescent="0.2">
      <c r="A153" s="44"/>
      <c r="B153" s="44"/>
      <c r="C153" s="4"/>
      <c r="D153" s="4"/>
      <c r="E153" s="4"/>
    </row>
    <row r="154" spans="1:5" x14ac:dyDescent="0.2">
      <c r="A154" s="44"/>
      <c r="B154" s="44"/>
      <c r="C154" s="4"/>
      <c r="D154" s="4"/>
      <c r="E154" s="4"/>
    </row>
    <row r="155" spans="1:5" x14ac:dyDescent="0.2">
      <c r="A155" s="44"/>
      <c r="B155" s="44"/>
      <c r="C155" s="4"/>
      <c r="D155" s="4"/>
      <c r="E155" s="4"/>
    </row>
    <row r="156" spans="1:5" x14ac:dyDescent="0.2">
      <c r="A156" s="44"/>
      <c r="B156" s="44"/>
      <c r="C156" s="4"/>
      <c r="D156" s="4"/>
      <c r="E156" s="4"/>
    </row>
    <row r="157" spans="1:5" x14ac:dyDescent="0.2">
      <c r="A157" s="44"/>
      <c r="B157" s="44"/>
      <c r="C157" s="4"/>
      <c r="D157" s="4"/>
      <c r="E157" s="4"/>
    </row>
  </sheetData>
  <mergeCells count="3">
    <mergeCell ref="A1:E1"/>
    <mergeCell ref="A3:E3"/>
    <mergeCell ref="A2:E2"/>
  </mergeCells>
  <phoneticPr fontId="32"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D157"/>
  <sheetViews>
    <sheetView tabSelected="1" workbookViewId="0">
      <selection activeCell="A8" sqref="A8"/>
    </sheetView>
  </sheetViews>
  <sheetFormatPr defaultColWidth="8.85546875" defaultRowHeight="12.75" x14ac:dyDescent="0.2"/>
  <cols>
    <col min="2" max="2" width="51.85546875" customWidth="1"/>
    <col min="3" max="3" width="11.42578125" customWidth="1"/>
    <col min="4" max="4" width="12.140625" customWidth="1"/>
    <col min="7" max="7" width="11.85546875" bestFit="1" customWidth="1"/>
  </cols>
  <sheetData>
    <row r="1" spans="1:4" ht="41.25" customHeight="1" x14ac:dyDescent="0.2">
      <c r="A1" s="233" t="s">
        <v>164</v>
      </c>
      <c r="B1" s="233"/>
      <c r="C1" s="233"/>
      <c r="D1" s="233"/>
    </row>
    <row r="2" spans="1:4" ht="53.25" customHeight="1" x14ac:dyDescent="0.2">
      <c r="A2" s="232" t="s">
        <v>165</v>
      </c>
      <c r="B2" s="232"/>
      <c r="C2" s="232"/>
      <c r="D2" s="232"/>
    </row>
    <row r="3" spans="1:4" ht="17.25" x14ac:dyDescent="0.3">
      <c r="A3" s="68" t="s">
        <v>122</v>
      </c>
      <c r="B3" s="68" t="s">
        <v>122</v>
      </c>
      <c r="C3" s="229" t="s">
        <v>123</v>
      </c>
      <c r="D3" s="230"/>
    </row>
    <row r="4" spans="1:4" ht="18" thickBot="1" x14ac:dyDescent="0.35">
      <c r="A4" s="26" t="s">
        <v>124</v>
      </c>
      <c r="B4" s="26" t="s">
        <v>125</v>
      </c>
      <c r="C4" s="24" t="s">
        <v>67</v>
      </c>
      <c r="D4" s="25" t="s">
        <v>72</v>
      </c>
    </row>
    <row r="5" spans="1:4" ht="14.25" thickTop="1" x14ac:dyDescent="0.25">
      <c r="A5" s="81">
        <v>111</v>
      </c>
      <c r="B5" s="58" t="s">
        <v>94</v>
      </c>
      <c r="C5" s="54">
        <f>'2 - General Ledger'!B18</f>
        <v>18510</v>
      </c>
      <c r="D5" s="49"/>
    </row>
    <row r="6" spans="1:4" ht="13.5" x14ac:dyDescent="0.25">
      <c r="A6" s="82">
        <v>411</v>
      </c>
      <c r="B6" s="59" t="s">
        <v>303</v>
      </c>
      <c r="C6" s="54"/>
      <c r="D6" s="49">
        <f>'2 - General Ledger'!G8</f>
        <v>5350</v>
      </c>
    </row>
    <row r="7" spans="1:4" ht="13.5" x14ac:dyDescent="0.25">
      <c r="A7" s="83">
        <v>117</v>
      </c>
      <c r="B7" s="134" t="s">
        <v>96</v>
      </c>
      <c r="C7" s="55">
        <f>'2 - General Ledger'!B28</f>
        <v>2200</v>
      </c>
      <c r="D7" s="57"/>
    </row>
    <row r="8" spans="1:4" ht="13.5" x14ac:dyDescent="0.25">
      <c r="A8" s="84">
        <v>511</v>
      </c>
      <c r="B8" s="134" t="s">
        <v>304</v>
      </c>
      <c r="C8" s="157">
        <f>'2 - General Ledger'!F25</f>
        <v>1900</v>
      </c>
      <c r="D8" s="57"/>
    </row>
    <row r="9" spans="1:4" ht="13.5" x14ac:dyDescent="0.25">
      <c r="A9" s="83">
        <v>119</v>
      </c>
      <c r="B9" s="83" t="s">
        <v>305</v>
      </c>
      <c r="C9" s="55">
        <f>'2 - General Ledger'!B36</f>
        <v>200</v>
      </c>
      <c r="D9" s="57"/>
    </row>
    <row r="10" spans="1:4" ht="13.5" x14ac:dyDescent="0.25">
      <c r="A10" s="84">
        <v>512</v>
      </c>
      <c r="B10" s="134" t="s">
        <v>306</v>
      </c>
      <c r="C10" s="55">
        <f>'2 - General Ledger'!F34</f>
        <v>340</v>
      </c>
      <c r="D10" s="57"/>
    </row>
    <row r="11" spans="1:4" ht="13.5" x14ac:dyDescent="0.25">
      <c r="A11" s="83">
        <v>144</v>
      </c>
      <c r="B11" s="134" t="s">
        <v>307</v>
      </c>
      <c r="C11" s="55">
        <f>'2 - General Ledger'!B45</f>
        <v>5680</v>
      </c>
      <c r="D11" s="57"/>
    </row>
    <row r="12" spans="1:4" ht="13.5" x14ac:dyDescent="0.25">
      <c r="A12" s="84">
        <v>513</v>
      </c>
      <c r="B12" s="134" t="s">
        <v>148</v>
      </c>
      <c r="C12" s="55">
        <v>200</v>
      </c>
      <c r="D12" s="57"/>
    </row>
    <row r="13" spans="1:4" ht="13.5" x14ac:dyDescent="0.25">
      <c r="A13" s="83">
        <v>514</v>
      </c>
      <c r="B13" s="134" t="s">
        <v>308</v>
      </c>
      <c r="C13" s="55">
        <f>'2 - General Ledger'!B36</f>
        <v>200</v>
      </c>
      <c r="D13" s="57"/>
    </row>
    <row r="14" spans="1:4" ht="13.5" x14ac:dyDescent="0.25">
      <c r="A14" s="84">
        <v>212</v>
      </c>
      <c r="B14" s="134" t="s">
        <v>100</v>
      </c>
      <c r="C14" s="55"/>
      <c r="D14" s="57">
        <f>'2 - General Ledger'!C61</f>
        <v>5050</v>
      </c>
    </row>
    <row r="15" spans="1:4" ht="13.5" x14ac:dyDescent="0.25">
      <c r="A15" s="85">
        <v>311</v>
      </c>
      <c r="B15" s="213" t="s">
        <v>309</v>
      </c>
      <c r="C15" s="55"/>
      <c r="D15" s="57">
        <v>20000</v>
      </c>
    </row>
    <row r="16" spans="1:4" ht="13.5" x14ac:dyDescent="0.25">
      <c r="A16" s="86">
        <v>517</v>
      </c>
      <c r="B16" s="213" t="s">
        <v>310</v>
      </c>
      <c r="C16" s="55">
        <f>'2 - General Ledger'!F75</f>
        <v>250</v>
      </c>
      <c r="D16" s="57"/>
    </row>
    <row r="17" spans="1:4" ht="13.5" x14ac:dyDescent="0.25">
      <c r="A17" s="85">
        <v>313</v>
      </c>
      <c r="B17" s="213" t="s">
        <v>302</v>
      </c>
      <c r="C17" s="55">
        <v>1000</v>
      </c>
      <c r="D17" s="57"/>
    </row>
    <row r="18" spans="1:4" ht="13.5" x14ac:dyDescent="0.25">
      <c r="A18" s="86">
        <v>312</v>
      </c>
      <c r="B18" s="213" t="s">
        <v>311</v>
      </c>
      <c r="C18" s="55"/>
      <c r="D18" s="57">
        <f>'7 - Financial Statements'!F12</f>
        <v>825</v>
      </c>
    </row>
    <row r="19" spans="1:4" ht="13.5" x14ac:dyDescent="0.25">
      <c r="A19" s="83">
        <v>145</v>
      </c>
      <c r="B19" s="134" t="s">
        <v>312</v>
      </c>
      <c r="C19" s="55"/>
      <c r="D19" s="57">
        <v>120</v>
      </c>
    </row>
    <row r="20" spans="1:4" ht="13.5" x14ac:dyDescent="0.25">
      <c r="A20" s="84">
        <v>515</v>
      </c>
      <c r="B20" s="134" t="s">
        <v>313</v>
      </c>
      <c r="C20" s="55">
        <v>120</v>
      </c>
      <c r="D20" s="57"/>
    </row>
    <row r="21" spans="1:4" ht="13.5" x14ac:dyDescent="0.25">
      <c r="A21" s="83">
        <v>516</v>
      </c>
      <c r="B21" s="134" t="s">
        <v>314</v>
      </c>
      <c r="C21" s="55">
        <v>65</v>
      </c>
      <c r="D21" s="57"/>
    </row>
    <row r="22" spans="1:4" ht="13.5" x14ac:dyDescent="0.25">
      <c r="A22" s="84">
        <v>213</v>
      </c>
      <c r="B22" s="134" t="s">
        <v>315</v>
      </c>
      <c r="C22" s="55"/>
      <c r="D22" s="57">
        <v>65</v>
      </c>
    </row>
    <row r="23" spans="1:4" ht="13.5" x14ac:dyDescent="0.25">
      <c r="A23" s="95"/>
      <c r="B23" s="79"/>
      <c r="C23" s="55"/>
      <c r="D23" s="57"/>
    </row>
    <row r="24" spans="1:4" ht="13.5" x14ac:dyDescent="0.25">
      <c r="A24" s="96"/>
      <c r="B24" s="79"/>
      <c r="C24" s="55"/>
      <c r="D24" s="57"/>
    </row>
    <row r="25" spans="1:4" ht="13.5" x14ac:dyDescent="0.25">
      <c r="A25" s="95"/>
      <c r="B25" s="79"/>
      <c r="C25" s="55"/>
      <c r="D25" s="57"/>
    </row>
    <row r="26" spans="1:4" ht="13.5" x14ac:dyDescent="0.25">
      <c r="A26" s="96"/>
      <c r="B26" s="79"/>
      <c r="C26" s="55"/>
      <c r="D26" s="57"/>
    </row>
    <row r="27" spans="1:4" ht="13.5" x14ac:dyDescent="0.25">
      <c r="A27" s="95"/>
      <c r="B27" s="79"/>
      <c r="C27" s="55"/>
      <c r="D27" s="57"/>
    </row>
    <row r="28" spans="1:4" ht="13.5" x14ac:dyDescent="0.25">
      <c r="A28" s="96"/>
      <c r="B28" s="79"/>
      <c r="C28" s="55"/>
      <c r="D28" s="57"/>
    </row>
    <row r="29" spans="1:4" ht="13.5" x14ac:dyDescent="0.25">
      <c r="A29" s="95"/>
      <c r="B29" s="79"/>
      <c r="C29" s="55"/>
      <c r="D29" s="57"/>
    </row>
    <row r="30" spans="1:4" ht="13.5" x14ac:dyDescent="0.25">
      <c r="A30" s="96"/>
      <c r="B30" s="79"/>
      <c r="C30" s="55"/>
      <c r="D30" s="57"/>
    </row>
    <row r="31" spans="1:4" ht="13.5" x14ac:dyDescent="0.25">
      <c r="A31" s="95"/>
      <c r="B31" s="79"/>
      <c r="C31" s="55"/>
      <c r="D31" s="57"/>
    </row>
    <row r="32" spans="1:4" ht="13.5" x14ac:dyDescent="0.25">
      <c r="A32" s="96"/>
      <c r="B32" s="79"/>
      <c r="C32" s="55"/>
      <c r="D32" s="57"/>
    </row>
    <row r="33" spans="1:4" ht="13.5" x14ac:dyDescent="0.25">
      <c r="A33" s="95"/>
      <c r="B33" s="79"/>
      <c r="C33" s="55"/>
      <c r="D33" s="57"/>
    </row>
    <row r="34" spans="1:4" ht="13.5" x14ac:dyDescent="0.25">
      <c r="A34" s="96"/>
      <c r="B34" s="79"/>
      <c r="C34" s="55"/>
      <c r="D34" s="57"/>
    </row>
    <row r="35" spans="1:4" ht="13.5" x14ac:dyDescent="0.25">
      <c r="A35" s="95"/>
      <c r="B35" s="79"/>
      <c r="C35" s="55"/>
      <c r="D35" s="57"/>
    </row>
    <row r="36" spans="1:4" ht="13.5" x14ac:dyDescent="0.25">
      <c r="A36" s="96"/>
      <c r="B36" s="79"/>
      <c r="C36" s="55"/>
      <c r="D36" s="57"/>
    </row>
    <row r="37" spans="1:4" ht="13.5" x14ac:dyDescent="0.25">
      <c r="A37" s="87"/>
      <c r="B37" s="152"/>
      <c r="C37" s="159">
        <f>SUM(C5:C36)</f>
        <v>30665</v>
      </c>
      <c r="D37" s="159">
        <f>SUM(D5:D36)</f>
        <v>31410</v>
      </c>
    </row>
    <row r="38" spans="1:4" ht="13.5" x14ac:dyDescent="0.25">
      <c r="B38" s="7"/>
      <c r="C38" s="7"/>
      <c r="D38" s="7"/>
    </row>
    <row r="39" spans="1:4" x14ac:dyDescent="0.2">
      <c r="B39" s="4"/>
      <c r="C39" s="4"/>
      <c r="D39" s="4"/>
    </row>
    <row r="40" spans="1:4" x14ac:dyDescent="0.2">
      <c r="B40" s="4"/>
      <c r="C40" s="4"/>
      <c r="D40" s="4"/>
    </row>
    <row r="41" spans="1:4" x14ac:dyDescent="0.2">
      <c r="B41" s="4"/>
      <c r="C41" s="4"/>
      <c r="D41" s="4"/>
    </row>
    <row r="42" spans="1:4" x14ac:dyDescent="0.2">
      <c r="B42" s="4"/>
      <c r="C42" s="4"/>
      <c r="D42" s="4"/>
    </row>
    <row r="43" spans="1:4" x14ac:dyDescent="0.2">
      <c r="B43" s="4"/>
      <c r="C43" s="4"/>
      <c r="D43" s="4"/>
    </row>
    <row r="44" spans="1:4" x14ac:dyDescent="0.2">
      <c r="B44" s="4"/>
      <c r="C44" s="4"/>
      <c r="D44" s="4"/>
    </row>
    <row r="45" spans="1:4" x14ac:dyDescent="0.2">
      <c r="B45" s="4"/>
      <c r="C45" s="4"/>
      <c r="D45" s="4"/>
    </row>
    <row r="46" spans="1:4" x14ac:dyDescent="0.2">
      <c r="B46" s="4"/>
      <c r="C46" s="4"/>
      <c r="D46" s="4"/>
    </row>
    <row r="47" spans="1:4" x14ac:dyDescent="0.2">
      <c r="B47" s="4"/>
      <c r="C47" s="4"/>
      <c r="D47" s="4"/>
    </row>
    <row r="48" spans="1:4" x14ac:dyDescent="0.2">
      <c r="B48" s="4"/>
      <c r="C48" s="4"/>
      <c r="D48" s="4"/>
    </row>
    <row r="49" spans="2:4" x14ac:dyDescent="0.2">
      <c r="B49" s="4"/>
      <c r="C49" s="4"/>
      <c r="D49" s="4"/>
    </row>
    <row r="50" spans="2:4" x14ac:dyDescent="0.2">
      <c r="B50" s="4"/>
      <c r="C50" s="4"/>
      <c r="D50" s="4"/>
    </row>
    <row r="51" spans="2:4" x14ac:dyDescent="0.2">
      <c r="B51" s="4"/>
      <c r="C51" s="4"/>
      <c r="D51" s="4"/>
    </row>
    <row r="52" spans="2:4" x14ac:dyDescent="0.2">
      <c r="B52" s="4"/>
      <c r="C52" s="4"/>
      <c r="D52" s="4"/>
    </row>
    <row r="53" spans="2:4" x14ac:dyDescent="0.2">
      <c r="B53" s="4"/>
      <c r="C53" s="4"/>
      <c r="D53" s="4"/>
    </row>
    <row r="54" spans="2:4" x14ac:dyDescent="0.2">
      <c r="B54" s="4"/>
      <c r="C54" s="4"/>
      <c r="D54" s="4"/>
    </row>
    <row r="55" spans="2:4" x14ac:dyDescent="0.2">
      <c r="B55" s="4"/>
      <c r="C55" s="4"/>
      <c r="D55" s="4"/>
    </row>
    <row r="56" spans="2:4" x14ac:dyDescent="0.2">
      <c r="B56" s="4"/>
      <c r="C56" s="4"/>
      <c r="D56" s="4"/>
    </row>
    <row r="57" spans="2:4" x14ac:dyDescent="0.2">
      <c r="B57" s="4"/>
      <c r="C57" s="4"/>
      <c r="D57" s="4"/>
    </row>
    <row r="58" spans="2:4" x14ac:dyDescent="0.2">
      <c r="B58" s="4"/>
      <c r="C58" s="4"/>
      <c r="D58" s="4"/>
    </row>
    <row r="59" spans="2:4" x14ac:dyDescent="0.2">
      <c r="B59" s="4"/>
      <c r="C59" s="4"/>
      <c r="D59" s="4"/>
    </row>
    <row r="60" spans="2:4" x14ac:dyDescent="0.2">
      <c r="B60" s="4"/>
      <c r="C60" s="4"/>
      <c r="D60" s="4"/>
    </row>
    <row r="61" spans="2:4" x14ac:dyDescent="0.2">
      <c r="B61" s="4"/>
      <c r="C61" s="4"/>
      <c r="D61" s="4"/>
    </row>
    <row r="62" spans="2:4" x14ac:dyDescent="0.2">
      <c r="B62" s="4"/>
      <c r="C62" s="4"/>
      <c r="D62" s="4"/>
    </row>
    <row r="63" spans="2:4" x14ac:dyDescent="0.2">
      <c r="B63" s="4"/>
      <c r="C63" s="4"/>
      <c r="D63" s="4"/>
    </row>
    <row r="64" spans="2:4" x14ac:dyDescent="0.2">
      <c r="B64" s="4"/>
      <c r="C64" s="4"/>
      <c r="D64" s="4"/>
    </row>
    <row r="65" spans="2:4" x14ac:dyDescent="0.2">
      <c r="B65" s="4"/>
      <c r="C65" s="4"/>
      <c r="D65" s="4"/>
    </row>
    <row r="66" spans="2:4" x14ac:dyDescent="0.2">
      <c r="B66" s="4"/>
      <c r="C66" s="4"/>
      <c r="D66" s="4"/>
    </row>
    <row r="67" spans="2:4" x14ac:dyDescent="0.2">
      <c r="B67" s="4"/>
      <c r="C67" s="4"/>
      <c r="D67" s="4"/>
    </row>
    <row r="68" spans="2:4" x14ac:dyDescent="0.2">
      <c r="B68" s="4"/>
      <c r="C68" s="4"/>
      <c r="D68" s="4"/>
    </row>
    <row r="69" spans="2:4" x14ac:dyDescent="0.2">
      <c r="B69" s="4"/>
      <c r="C69" s="4"/>
      <c r="D69" s="4"/>
    </row>
    <row r="70" spans="2:4" x14ac:dyDescent="0.2">
      <c r="B70" s="4"/>
      <c r="C70" s="4"/>
      <c r="D70" s="4"/>
    </row>
    <row r="71" spans="2:4" x14ac:dyDescent="0.2">
      <c r="B71" s="4"/>
      <c r="C71" s="4"/>
      <c r="D71" s="4"/>
    </row>
    <row r="72" spans="2:4" x14ac:dyDescent="0.2">
      <c r="B72" s="4"/>
      <c r="C72" s="4"/>
      <c r="D72" s="4"/>
    </row>
    <row r="73" spans="2:4" x14ac:dyDescent="0.2">
      <c r="B73" s="4"/>
      <c r="C73" s="4"/>
      <c r="D73" s="4"/>
    </row>
    <row r="74" spans="2:4" x14ac:dyDescent="0.2">
      <c r="B74" s="4"/>
      <c r="C74" s="4"/>
      <c r="D74" s="4"/>
    </row>
    <row r="75" spans="2:4" x14ac:dyDescent="0.2">
      <c r="B75" s="4"/>
      <c r="C75" s="4"/>
      <c r="D75" s="4"/>
    </row>
    <row r="76" spans="2:4" x14ac:dyDescent="0.2">
      <c r="B76" s="4"/>
      <c r="C76" s="4"/>
      <c r="D76" s="4"/>
    </row>
    <row r="77" spans="2:4" x14ac:dyDescent="0.2">
      <c r="B77" s="4"/>
      <c r="C77" s="4"/>
      <c r="D77" s="4"/>
    </row>
    <row r="78" spans="2:4" x14ac:dyDescent="0.2">
      <c r="B78" s="4"/>
      <c r="C78" s="4"/>
      <c r="D78" s="4"/>
    </row>
    <row r="79" spans="2:4" x14ac:dyDescent="0.2">
      <c r="B79" s="4"/>
      <c r="C79" s="4"/>
      <c r="D79" s="4"/>
    </row>
    <row r="80" spans="2:4" x14ac:dyDescent="0.2">
      <c r="B80" s="4"/>
      <c r="C80" s="4"/>
      <c r="D80" s="4"/>
    </row>
    <row r="81" spans="2:4" x14ac:dyDescent="0.2">
      <c r="B81" s="4"/>
      <c r="C81" s="4"/>
      <c r="D81" s="4"/>
    </row>
    <row r="82" spans="2:4" x14ac:dyDescent="0.2">
      <c r="B82" s="4"/>
      <c r="C82" s="4"/>
      <c r="D82" s="4"/>
    </row>
    <row r="83" spans="2:4" x14ac:dyDescent="0.2">
      <c r="B83" s="4"/>
      <c r="C83" s="4"/>
      <c r="D83" s="4"/>
    </row>
    <row r="84" spans="2:4" x14ac:dyDescent="0.2">
      <c r="B84" s="4"/>
      <c r="C84" s="4"/>
      <c r="D84" s="4"/>
    </row>
    <row r="85" spans="2:4" x14ac:dyDescent="0.2">
      <c r="B85" s="4"/>
      <c r="C85" s="4"/>
      <c r="D85" s="4"/>
    </row>
    <row r="86" spans="2:4" x14ac:dyDescent="0.2">
      <c r="B86" s="4"/>
      <c r="C86" s="4"/>
      <c r="D86" s="4"/>
    </row>
    <row r="87" spans="2:4" x14ac:dyDescent="0.2">
      <c r="B87" s="4"/>
      <c r="C87" s="4"/>
      <c r="D87" s="4"/>
    </row>
    <row r="88" spans="2:4" x14ac:dyDescent="0.2">
      <c r="B88" s="4"/>
      <c r="C88" s="4"/>
      <c r="D88" s="4"/>
    </row>
    <row r="89" spans="2:4" x14ac:dyDescent="0.2">
      <c r="B89" s="4"/>
      <c r="C89" s="4"/>
      <c r="D89" s="4"/>
    </row>
    <row r="90" spans="2:4" x14ac:dyDescent="0.2">
      <c r="B90" s="4"/>
      <c r="C90" s="4"/>
      <c r="D90" s="4"/>
    </row>
    <row r="91" spans="2:4" x14ac:dyDescent="0.2">
      <c r="B91" s="4"/>
      <c r="C91" s="4"/>
      <c r="D91" s="4"/>
    </row>
    <row r="92" spans="2:4" x14ac:dyDescent="0.2">
      <c r="B92" s="4"/>
      <c r="C92" s="4"/>
      <c r="D92" s="4"/>
    </row>
    <row r="93" spans="2:4" x14ac:dyDescent="0.2">
      <c r="B93" s="4"/>
      <c r="C93" s="4"/>
      <c r="D93" s="4"/>
    </row>
    <row r="94" spans="2:4" x14ac:dyDescent="0.2">
      <c r="B94" s="4"/>
      <c r="C94" s="4"/>
      <c r="D94" s="4"/>
    </row>
    <row r="95" spans="2:4" x14ac:dyDescent="0.2">
      <c r="B95" s="4"/>
      <c r="C95" s="4"/>
      <c r="D95" s="4"/>
    </row>
    <row r="96" spans="2:4" x14ac:dyDescent="0.2">
      <c r="B96" s="4"/>
      <c r="C96" s="4"/>
      <c r="D96" s="4"/>
    </row>
    <row r="97" spans="2:4" x14ac:dyDescent="0.2">
      <c r="B97" s="4"/>
      <c r="C97" s="4"/>
      <c r="D97" s="4"/>
    </row>
    <row r="98" spans="2:4" x14ac:dyDescent="0.2">
      <c r="B98" s="4"/>
      <c r="C98" s="4"/>
      <c r="D98" s="4"/>
    </row>
    <row r="99" spans="2:4" x14ac:dyDescent="0.2">
      <c r="B99" s="4"/>
      <c r="C99" s="4"/>
      <c r="D99" s="4"/>
    </row>
    <row r="100" spans="2:4" x14ac:dyDescent="0.2">
      <c r="B100" s="4"/>
      <c r="C100" s="4"/>
      <c r="D100" s="4"/>
    </row>
    <row r="101" spans="2:4" x14ac:dyDescent="0.2">
      <c r="B101" s="4"/>
      <c r="C101" s="4"/>
      <c r="D101" s="4"/>
    </row>
    <row r="102" spans="2:4" x14ac:dyDescent="0.2">
      <c r="B102" s="4"/>
      <c r="C102" s="4"/>
      <c r="D102" s="4"/>
    </row>
    <row r="103" spans="2:4" x14ac:dyDescent="0.2">
      <c r="B103" s="4"/>
      <c r="C103" s="4"/>
      <c r="D103" s="4"/>
    </row>
    <row r="104" spans="2:4" x14ac:dyDescent="0.2">
      <c r="B104" s="4"/>
      <c r="C104" s="4"/>
      <c r="D104" s="4"/>
    </row>
    <row r="105" spans="2:4" x14ac:dyDescent="0.2">
      <c r="B105" s="4"/>
      <c r="C105" s="4"/>
      <c r="D105" s="4"/>
    </row>
    <row r="106" spans="2:4" x14ac:dyDescent="0.2">
      <c r="B106" s="4"/>
      <c r="C106" s="4"/>
      <c r="D106" s="4"/>
    </row>
    <row r="107" spans="2:4" x14ac:dyDescent="0.2">
      <c r="B107" s="4"/>
      <c r="C107" s="4"/>
      <c r="D107" s="4"/>
    </row>
    <row r="108" spans="2:4" x14ac:dyDescent="0.2">
      <c r="B108" s="4"/>
      <c r="C108" s="4"/>
      <c r="D108" s="4"/>
    </row>
    <row r="109" spans="2:4" x14ac:dyDescent="0.2">
      <c r="B109" s="4"/>
      <c r="C109" s="4"/>
      <c r="D109" s="4"/>
    </row>
    <row r="110" spans="2:4" x14ac:dyDescent="0.2">
      <c r="B110" s="4"/>
      <c r="C110" s="4"/>
      <c r="D110" s="4"/>
    </row>
    <row r="111" spans="2:4" x14ac:dyDescent="0.2">
      <c r="B111" s="4"/>
      <c r="C111" s="4"/>
      <c r="D111" s="4"/>
    </row>
    <row r="112" spans="2:4" x14ac:dyDescent="0.2">
      <c r="B112" s="4"/>
      <c r="C112" s="4"/>
      <c r="D112" s="4"/>
    </row>
    <row r="113" spans="2:4" x14ac:dyDescent="0.2">
      <c r="B113" s="4"/>
      <c r="C113" s="4"/>
      <c r="D113" s="4"/>
    </row>
    <row r="114" spans="2:4" x14ac:dyDescent="0.2">
      <c r="B114" s="4"/>
      <c r="C114" s="4"/>
      <c r="D114" s="4"/>
    </row>
    <row r="115" spans="2:4" x14ac:dyDescent="0.2">
      <c r="B115" s="4"/>
      <c r="C115" s="4"/>
      <c r="D115" s="4"/>
    </row>
    <row r="116" spans="2:4" x14ac:dyDescent="0.2">
      <c r="B116" s="4"/>
      <c r="C116" s="4"/>
      <c r="D116" s="4"/>
    </row>
    <row r="117" spans="2:4" x14ac:dyDescent="0.2">
      <c r="B117" s="4"/>
      <c r="C117" s="4"/>
      <c r="D117" s="4"/>
    </row>
    <row r="118" spans="2:4" x14ac:dyDescent="0.2">
      <c r="B118" s="4"/>
      <c r="C118" s="4"/>
      <c r="D118" s="4"/>
    </row>
    <row r="119" spans="2:4" x14ac:dyDescent="0.2">
      <c r="B119" s="4"/>
      <c r="C119" s="4"/>
      <c r="D119" s="4"/>
    </row>
    <row r="120" spans="2:4" x14ac:dyDescent="0.2">
      <c r="B120" s="4"/>
      <c r="C120" s="4"/>
      <c r="D120" s="4"/>
    </row>
    <row r="121" spans="2:4" x14ac:dyDescent="0.2">
      <c r="B121" s="4"/>
      <c r="C121" s="4"/>
      <c r="D121" s="4"/>
    </row>
    <row r="122" spans="2:4" x14ac:dyDescent="0.2">
      <c r="B122" s="4"/>
      <c r="C122" s="4"/>
      <c r="D122" s="4"/>
    </row>
    <row r="123" spans="2:4" x14ac:dyDescent="0.2">
      <c r="B123" s="4"/>
      <c r="C123" s="4"/>
      <c r="D123" s="4"/>
    </row>
    <row r="124" spans="2:4" x14ac:dyDescent="0.2">
      <c r="B124" s="4"/>
      <c r="C124" s="4"/>
      <c r="D124" s="4"/>
    </row>
    <row r="125" spans="2:4" x14ac:dyDescent="0.2">
      <c r="B125" s="4"/>
      <c r="C125" s="4"/>
      <c r="D125" s="4"/>
    </row>
    <row r="126" spans="2:4" x14ac:dyDescent="0.2">
      <c r="B126" s="4"/>
      <c r="C126" s="4"/>
      <c r="D126" s="4"/>
    </row>
    <row r="127" spans="2:4" x14ac:dyDescent="0.2">
      <c r="B127" s="4"/>
      <c r="C127" s="4"/>
      <c r="D127" s="4"/>
    </row>
    <row r="128" spans="2:4" x14ac:dyDescent="0.2">
      <c r="B128" s="4"/>
      <c r="C128" s="4"/>
      <c r="D128" s="4"/>
    </row>
    <row r="129" spans="2:4" x14ac:dyDescent="0.2">
      <c r="B129" s="4"/>
      <c r="C129" s="4"/>
      <c r="D129" s="4"/>
    </row>
    <row r="130" spans="2:4" x14ac:dyDescent="0.2">
      <c r="B130" s="4"/>
      <c r="C130" s="4"/>
      <c r="D130" s="4"/>
    </row>
    <row r="131" spans="2:4" x14ac:dyDescent="0.2">
      <c r="B131" s="4"/>
      <c r="C131" s="4"/>
      <c r="D131" s="4"/>
    </row>
    <row r="132" spans="2:4" x14ac:dyDescent="0.2">
      <c r="B132" s="4"/>
      <c r="C132" s="4"/>
      <c r="D132" s="4"/>
    </row>
    <row r="133" spans="2:4" x14ac:dyDescent="0.2">
      <c r="B133" s="4"/>
      <c r="C133" s="4"/>
      <c r="D133" s="4"/>
    </row>
    <row r="134" spans="2:4" x14ac:dyDescent="0.2">
      <c r="B134" s="4"/>
      <c r="C134" s="4"/>
      <c r="D134" s="4"/>
    </row>
    <row r="135" spans="2:4" x14ac:dyDescent="0.2">
      <c r="B135" s="4"/>
      <c r="C135" s="4"/>
      <c r="D135" s="4"/>
    </row>
    <row r="136" spans="2:4" x14ac:dyDescent="0.2">
      <c r="B136" s="4"/>
      <c r="C136" s="4"/>
      <c r="D136" s="4"/>
    </row>
    <row r="137" spans="2:4" x14ac:dyDescent="0.2">
      <c r="B137" s="4"/>
      <c r="C137" s="4"/>
      <c r="D137" s="4"/>
    </row>
    <row r="138" spans="2:4" x14ac:dyDescent="0.2">
      <c r="B138" s="4"/>
      <c r="C138" s="4"/>
      <c r="D138" s="4"/>
    </row>
    <row r="139" spans="2:4" x14ac:dyDescent="0.2">
      <c r="B139" s="4"/>
      <c r="C139" s="4"/>
      <c r="D139" s="4"/>
    </row>
    <row r="140" spans="2:4" x14ac:dyDescent="0.2">
      <c r="B140" s="4"/>
      <c r="C140" s="4"/>
      <c r="D140" s="4"/>
    </row>
    <row r="141" spans="2:4" x14ac:dyDescent="0.2">
      <c r="B141" s="4"/>
      <c r="C141" s="4"/>
      <c r="D141" s="4"/>
    </row>
    <row r="142" spans="2:4" x14ac:dyDescent="0.2">
      <c r="B142" s="4"/>
      <c r="C142" s="4"/>
      <c r="D142" s="4"/>
    </row>
    <row r="143" spans="2:4" x14ac:dyDescent="0.2">
      <c r="B143" s="4"/>
      <c r="C143" s="4"/>
      <c r="D143" s="4"/>
    </row>
    <row r="144" spans="2:4" x14ac:dyDescent="0.2">
      <c r="B144" s="4"/>
      <c r="C144" s="4"/>
      <c r="D144" s="4"/>
    </row>
    <row r="145" spans="2:4" x14ac:dyDescent="0.2">
      <c r="B145" s="4"/>
      <c r="C145" s="4"/>
      <c r="D145" s="4"/>
    </row>
    <row r="146" spans="2:4" x14ac:dyDescent="0.2">
      <c r="B146" s="4"/>
      <c r="C146" s="4"/>
      <c r="D146" s="4"/>
    </row>
    <row r="147" spans="2:4" x14ac:dyDescent="0.2">
      <c r="B147" s="4"/>
      <c r="C147" s="4"/>
      <c r="D147" s="4"/>
    </row>
    <row r="148" spans="2:4" x14ac:dyDescent="0.2">
      <c r="B148" s="4"/>
      <c r="C148" s="4"/>
      <c r="D148" s="4"/>
    </row>
    <row r="149" spans="2:4" x14ac:dyDescent="0.2">
      <c r="B149" s="4"/>
      <c r="C149" s="4"/>
      <c r="D149" s="4"/>
    </row>
    <row r="150" spans="2:4" x14ac:dyDescent="0.2">
      <c r="B150" s="4"/>
      <c r="C150" s="4"/>
      <c r="D150" s="4"/>
    </row>
    <row r="151" spans="2:4" x14ac:dyDescent="0.2">
      <c r="B151" s="4"/>
      <c r="C151" s="4"/>
      <c r="D151" s="4"/>
    </row>
    <row r="152" spans="2:4" x14ac:dyDescent="0.2">
      <c r="B152" s="4"/>
      <c r="C152" s="4"/>
      <c r="D152" s="4"/>
    </row>
    <row r="153" spans="2:4" x14ac:dyDescent="0.2">
      <c r="B153" s="4"/>
      <c r="C153" s="4"/>
      <c r="D153" s="4"/>
    </row>
    <row r="154" spans="2:4" x14ac:dyDescent="0.2">
      <c r="B154" s="4"/>
      <c r="C154" s="4"/>
      <c r="D154" s="4"/>
    </row>
    <row r="155" spans="2:4" x14ac:dyDescent="0.2">
      <c r="B155" s="4"/>
      <c r="C155" s="4"/>
      <c r="D155" s="4"/>
    </row>
    <row r="156" spans="2:4" x14ac:dyDescent="0.2">
      <c r="B156" s="4"/>
      <c r="C156" s="4"/>
      <c r="D156" s="4"/>
    </row>
    <row r="157" spans="2:4" x14ac:dyDescent="0.2">
      <c r="B157" s="4"/>
      <c r="C157" s="4"/>
      <c r="D157" s="4"/>
    </row>
  </sheetData>
  <mergeCells count="3">
    <mergeCell ref="C3:D3"/>
    <mergeCell ref="A1:D1"/>
    <mergeCell ref="A2:D2"/>
  </mergeCells>
  <phoneticPr fontId="32" type="noConversion"/>
  <pageMargins left="0.5" right="0.5" top="1" bottom="1" header="0.5" footer="0.5"/>
  <pageSetup orientation="portrait" horizontalDpi="300" verticalDpi="300"/>
  <headerFooter alignWithMargins="0">
    <oddHeader>&amp;CJournal Entries</oddHeader>
  </headerFooter>
  <legacyDrawing r:id="rId1"/>
  <tableParts count="1">
    <tablePart r:id="rId2"/>
  </tablePart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46"/>
  <sheetViews>
    <sheetView topLeftCell="A37" workbookViewId="0">
      <selection activeCell="E13" sqref="E13"/>
    </sheetView>
  </sheetViews>
  <sheetFormatPr defaultRowHeight="12.75" x14ac:dyDescent="0.2"/>
  <cols>
    <col min="2" max="2" width="35.7109375" customWidth="1"/>
    <col min="3" max="3" width="27.28515625" customWidth="1"/>
    <col min="4" max="4" width="23.5703125" customWidth="1"/>
    <col min="5" max="5" width="34" customWidth="1"/>
  </cols>
  <sheetData>
    <row r="3" spans="2:9" ht="37.5" customHeight="1" x14ac:dyDescent="0.2">
      <c r="B3" s="233" t="s">
        <v>166</v>
      </c>
      <c r="C3" s="233"/>
      <c r="D3" s="233"/>
      <c r="E3" s="233"/>
    </row>
    <row r="4" spans="2:9" ht="16.5" x14ac:dyDescent="0.2">
      <c r="B4" s="233"/>
      <c r="C4" s="233"/>
      <c r="D4" s="233"/>
      <c r="E4" s="233"/>
    </row>
    <row r="5" spans="2:9" ht="16.5" x14ac:dyDescent="0.3">
      <c r="B5" s="140" t="s">
        <v>167</v>
      </c>
      <c r="C5" s="140"/>
      <c r="D5" s="140"/>
      <c r="E5" s="140"/>
      <c r="F5" s="140"/>
      <c r="G5" s="140"/>
      <c r="H5" s="140"/>
      <c r="I5" s="140"/>
    </row>
    <row r="8" spans="2:9" ht="16.5" x14ac:dyDescent="0.3">
      <c r="B8" s="141"/>
      <c r="C8" s="140"/>
      <c r="D8" s="140"/>
    </row>
    <row r="9" spans="2:9" ht="16.5" x14ac:dyDescent="0.3">
      <c r="B9" s="140"/>
      <c r="C9" s="140"/>
      <c r="D9" s="140"/>
    </row>
    <row r="10" spans="2:9" ht="16.5" x14ac:dyDescent="0.3">
      <c r="B10" s="141" t="s">
        <v>168</v>
      </c>
      <c r="C10" s="140"/>
      <c r="D10" s="140"/>
    </row>
    <row r="11" spans="2:9" ht="16.5" x14ac:dyDescent="0.3">
      <c r="B11" s="140"/>
      <c r="C11" s="140" t="s">
        <v>169</v>
      </c>
      <c r="D11" s="140" t="s">
        <v>170</v>
      </c>
    </row>
    <row r="12" spans="2:9" ht="16.5" x14ac:dyDescent="0.3">
      <c r="B12" s="140"/>
      <c r="C12" s="140"/>
      <c r="D12" s="140"/>
    </row>
    <row r="13" spans="2:9" ht="16.5" x14ac:dyDescent="0.3">
      <c r="B13" s="140"/>
      <c r="C13" s="140"/>
      <c r="D13" s="140"/>
    </row>
    <row r="14" spans="2:9" ht="16.5" x14ac:dyDescent="0.3">
      <c r="B14" s="140"/>
      <c r="C14" s="140"/>
      <c r="D14" s="140"/>
    </row>
    <row r="15" spans="2:9" ht="16.5" x14ac:dyDescent="0.3">
      <c r="B15" s="140"/>
      <c r="C15" s="140"/>
      <c r="D15" s="140"/>
    </row>
    <row r="16" spans="2:9" ht="16.5" x14ac:dyDescent="0.3">
      <c r="B16" s="140"/>
      <c r="C16" s="140"/>
      <c r="D16" s="140"/>
    </row>
    <row r="17" spans="2:9" ht="16.5" x14ac:dyDescent="0.3">
      <c r="B17" s="141" t="s">
        <v>171</v>
      </c>
      <c r="C17" s="140"/>
      <c r="D17" s="140"/>
      <c r="I17" s="103"/>
    </row>
    <row r="18" spans="2:9" ht="16.5" x14ac:dyDescent="0.3">
      <c r="B18" s="140"/>
      <c r="C18" s="140" t="s">
        <v>169</v>
      </c>
      <c r="D18" s="140" t="s">
        <v>170</v>
      </c>
    </row>
    <row r="21" spans="2:9" ht="16.5" x14ac:dyDescent="0.3">
      <c r="B21" s="140"/>
      <c r="C21" s="140"/>
      <c r="D21" s="140"/>
    </row>
    <row r="22" spans="2:9" ht="16.5" x14ac:dyDescent="0.3">
      <c r="B22" s="140"/>
      <c r="C22" s="140"/>
      <c r="D22" s="140"/>
    </row>
    <row r="23" spans="2:9" ht="16.5" x14ac:dyDescent="0.3">
      <c r="B23" s="141" t="s">
        <v>172</v>
      </c>
      <c r="C23" s="140"/>
      <c r="D23" s="140"/>
    </row>
    <row r="24" spans="2:9" ht="16.5" x14ac:dyDescent="0.3">
      <c r="B24" s="140"/>
      <c r="C24" s="140"/>
      <c r="D24" s="140"/>
    </row>
    <row r="25" spans="2:9" ht="16.5" x14ac:dyDescent="0.3">
      <c r="B25" s="140"/>
      <c r="C25" s="140" t="s">
        <v>169</v>
      </c>
      <c r="D25" s="140" t="s">
        <v>170</v>
      </c>
    </row>
    <row r="28" spans="2:9" ht="16.5" x14ac:dyDescent="0.3">
      <c r="B28" s="140"/>
      <c r="C28" s="140"/>
      <c r="D28" s="140"/>
    </row>
    <row r="29" spans="2:9" ht="16.5" x14ac:dyDescent="0.3">
      <c r="B29" s="140"/>
      <c r="C29" s="140"/>
      <c r="D29" s="140"/>
    </row>
    <row r="30" spans="2:9" ht="16.5" x14ac:dyDescent="0.3">
      <c r="B30" s="140"/>
      <c r="C30" s="140"/>
      <c r="D30" s="140"/>
    </row>
    <row r="31" spans="2:9" ht="16.5" x14ac:dyDescent="0.3">
      <c r="B31" s="140"/>
      <c r="C31" s="140"/>
      <c r="D31" s="140"/>
    </row>
    <row r="32" spans="2:9" ht="16.5" x14ac:dyDescent="0.3">
      <c r="B32" s="141" t="s">
        <v>173</v>
      </c>
      <c r="C32" s="141"/>
      <c r="D32" s="140"/>
    </row>
    <row r="33" spans="2:4" ht="16.5" x14ac:dyDescent="0.3">
      <c r="B33" s="140"/>
      <c r="C33" s="140" t="s">
        <v>169</v>
      </c>
      <c r="D33" s="140" t="s">
        <v>170</v>
      </c>
    </row>
    <row r="34" spans="2:4" ht="16.5" x14ac:dyDescent="0.3">
      <c r="B34" s="140"/>
      <c r="C34" s="140"/>
      <c r="D34" s="140"/>
    </row>
    <row r="35" spans="2:4" ht="16.5" x14ac:dyDescent="0.3">
      <c r="B35" s="141"/>
      <c r="C35" s="140"/>
      <c r="D35" s="140"/>
    </row>
    <row r="39" spans="2:4" ht="16.5" x14ac:dyDescent="0.3">
      <c r="B39" s="140"/>
      <c r="C39" s="140"/>
      <c r="D39" s="140"/>
    </row>
    <row r="44" spans="2:4" ht="14.25" x14ac:dyDescent="0.2">
      <c r="B44" s="141" t="s">
        <v>174</v>
      </c>
      <c r="C44" s="141"/>
    </row>
    <row r="45" spans="2:4" x14ac:dyDescent="0.2">
      <c r="B45" s="4"/>
    </row>
    <row r="46" spans="2:4" ht="16.5" x14ac:dyDescent="0.3">
      <c r="C46" s="140" t="s">
        <v>169</v>
      </c>
      <c r="D46" s="140" t="s">
        <v>170</v>
      </c>
    </row>
  </sheetData>
  <mergeCells count="2">
    <mergeCell ref="B3:E3"/>
    <mergeCell ref="B4:E4"/>
  </mergeCells>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E60"/>
  <sheetViews>
    <sheetView topLeftCell="A28" workbookViewId="0">
      <selection activeCell="B77" sqref="B77"/>
    </sheetView>
  </sheetViews>
  <sheetFormatPr defaultRowHeight="12.75" x14ac:dyDescent="0.2"/>
  <cols>
    <col min="2" max="2" width="129.7109375" customWidth="1"/>
  </cols>
  <sheetData>
    <row r="5" spans="2:5" ht="36.75" customHeight="1" x14ac:dyDescent="0.2">
      <c r="B5" s="233" t="s">
        <v>175</v>
      </c>
      <c r="C5" s="233"/>
      <c r="D5" s="233"/>
      <c r="E5" s="233"/>
    </row>
    <row r="9" spans="2:5" ht="13.5" x14ac:dyDescent="0.25">
      <c r="B9" s="103" t="s">
        <v>176</v>
      </c>
      <c r="C9" s="103"/>
      <c r="D9" s="103"/>
    </row>
    <row r="10" spans="2:5" ht="13.5" x14ac:dyDescent="0.25">
      <c r="B10" s="103"/>
      <c r="C10" s="103"/>
      <c r="D10" s="103"/>
    </row>
    <row r="11" spans="2:5" ht="13.5" x14ac:dyDescent="0.25">
      <c r="B11" s="103"/>
      <c r="C11" s="103"/>
      <c r="D11" s="103"/>
    </row>
    <row r="12" spans="2:5" ht="13.5" x14ac:dyDescent="0.25">
      <c r="B12" s="103"/>
      <c r="C12" s="103"/>
      <c r="D12" s="103"/>
    </row>
    <row r="13" spans="2:5" ht="13.5" x14ac:dyDescent="0.25">
      <c r="B13" s="103"/>
      <c r="C13" s="103"/>
      <c r="D13" s="103"/>
    </row>
    <row r="14" spans="2:5" ht="13.5" x14ac:dyDescent="0.25">
      <c r="B14" s="103"/>
      <c r="C14" s="103"/>
      <c r="D14" s="103"/>
    </row>
    <row r="15" spans="2:5" ht="13.5" x14ac:dyDescent="0.25">
      <c r="B15" s="103"/>
      <c r="C15" s="103"/>
      <c r="D15" s="103"/>
    </row>
    <row r="16" spans="2:5" ht="13.5" x14ac:dyDescent="0.25">
      <c r="B16" s="103"/>
      <c r="C16" s="103"/>
      <c r="D16" s="103"/>
    </row>
    <row r="17" spans="2:4" ht="13.5" x14ac:dyDescent="0.25">
      <c r="B17" s="103"/>
      <c r="C17" s="103"/>
      <c r="D17" s="103"/>
    </row>
    <row r="18" spans="2:4" ht="13.5" x14ac:dyDescent="0.25">
      <c r="B18" s="103"/>
      <c r="C18" s="103"/>
      <c r="D18" s="103"/>
    </row>
    <row r="19" spans="2:4" ht="13.5" x14ac:dyDescent="0.25">
      <c r="B19" s="103"/>
      <c r="C19" s="103"/>
      <c r="D19" s="103"/>
    </row>
    <row r="20" spans="2:4" ht="13.5" x14ac:dyDescent="0.25">
      <c r="B20" s="103"/>
      <c r="C20" s="103"/>
      <c r="D20" s="103"/>
    </row>
    <row r="21" spans="2:4" ht="13.5" x14ac:dyDescent="0.25">
      <c r="B21" s="103"/>
      <c r="C21" s="103"/>
      <c r="D21" s="103"/>
    </row>
    <row r="22" spans="2:4" ht="13.5" x14ac:dyDescent="0.25">
      <c r="B22" s="103"/>
      <c r="C22" s="103"/>
      <c r="D22" s="103"/>
    </row>
    <row r="23" spans="2:4" ht="13.5" x14ac:dyDescent="0.25">
      <c r="B23" s="103"/>
      <c r="C23" s="103"/>
      <c r="D23" s="103"/>
    </row>
    <row r="24" spans="2:4" ht="13.5" x14ac:dyDescent="0.25">
      <c r="B24" s="103"/>
      <c r="C24" s="103"/>
      <c r="D24" s="103"/>
    </row>
    <row r="25" spans="2:4" ht="13.5" x14ac:dyDescent="0.25">
      <c r="B25" s="103"/>
      <c r="C25" s="103"/>
      <c r="D25" s="103"/>
    </row>
    <row r="26" spans="2:4" ht="13.5" x14ac:dyDescent="0.25">
      <c r="B26" s="103"/>
      <c r="C26" s="103"/>
      <c r="D26" s="103"/>
    </row>
    <row r="27" spans="2:4" ht="13.5" x14ac:dyDescent="0.25">
      <c r="B27" s="103"/>
      <c r="C27" s="103"/>
      <c r="D27" s="103"/>
    </row>
    <row r="28" spans="2:4" ht="13.5" x14ac:dyDescent="0.25">
      <c r="B28" s="103"/>
      <c r="C28" s="103"/>
      <c r="D28" s="103"/>
    </row>
    <row r="29" spans="2:4" ht="13.5" x14ac:dyDescent="0.25">
      <c r="B29" s="103"/>
      <c r="C29" s="103"/>
      <c r="D29" s="103"/>
    </row>
    <row r="30" spans="2:4" ht="13.5" x14ac:dyDescent="0.25">
      <c r="B30" s="103"/>
      <c r="C30" s="103"/>
      <c r="D30" s="103"/>
    </row>
    <row r="31" spans="2:4" ht="13.5" x14ac:dyDescent="0.25">
      <c r="B31" s="103"/>
      <c r="C31" s="103"/>
      <c r="D31" s="103"/>
    </row>
    <row r="32" spans="2:4" ht="13.5" x14ac:dyDescent="0.25">
      <c r="B32" s="103"/>
      <c r="C32" s="103"/>
      <c r="D32" s="103"/>
    </row>
    <row r="33" spans="2:4" ht="13.5" x14ac:dyDescent="0.25">
      <c r="B33" s="103"/>
      <c r="C33" s="103"/>
      <c r="D33" s="103"/>
    </row>
    <row r="34" spans="2:4" ht="13.5" x14ac:dyDescent="0.25">
      <c r="B34" s="103"/>
      <c r="C34" s="103"/>
      <c r="D34" s="103"/>
    </row>
    <row r="35" spans="2:4" ht="13.5" x14ac:dyDescent="0.25">
      <c r="B35" s="103"/>
      <c r="C35" s="103"/>
      <c r="D35" s="103"/>
    </row>
    <row r="36" spans="2:4" ht="13.5" x14ac:dyDescent="0.25">
      <c r="B36" s="103"/>
      <c r="C36" s="103"/>
      <c r="D36" s="103"/>
    </row>
    <row r="37" spans="2:4" ht="13.5" x14ac:dyDescent="0.25">
      <c r="B37" s="103" t="s">
        <v>177</v>
      </c>
      <c r="C37" s="103"/>
      <c r="D37" s="103"/>
    </row>
    <row r="38" spans="2:4" ht="13.5" x14ac:dyDescent="0.25">
      <c r="B38" s="103"/>
      <c r="C38" s="103"/>
      <c r="D38" s="103"/>
    </row>
    <row r="39" spans="2:4" ht="13.5" x14ac:dyDescent="0.25">
      <c r="B39" s="103"/>
      <c r="C39" s="103"/>
      <c r="D39" s="103"/>
    </row>
    <row r="40" spans="2:4" ht="13.5" x14ac:dyDescent="0.25">
      <c r="B40" s="103"/>
      <c r="C40" s="103"/>
      <c r="D40" s="103"/>
    </row>
    <row r="41" spans="2:4" ht="13.5" x14ac:dyDescent="0.25">
      <c r="B41" s="103"/>
      <c r="C41" s="103"/>
      <c r="D41" s="103"/>
    </row>
    <row r="42" spans="2:4" ht="13.5" x14ac:dyDescent="0.25">
      <c r="B42" s="103"/>
      <c r="C42" s="103"/>
      <c r="D42" s="103"/>
    </row>
    <row r="43" spans="2:4" ht="13.5" x14ac:dyDescent="0.25">
      <c r="B43" s="103"/>
      <c r="C43" s="103"/>
      <c r="D43" s="103"/>
    </row>
    <row r="44" spans="2:4" ht="13.5" x14ac:dyDescent="0.25">
      <c r="B44" s="103"/>
      <c r="C44" s="103"/>
      <c r="D44" s="103"/>
    </row>
    <row r="45" spans="2:4" ht="13.5" x14ac:dyDescent="0.25">
      <c r="B45" s="103"/>
      <c r="C45" s="103"/>
      <c r="D45" s="103"/>
    </row>
    <row r="46" spans="2:4" ht="13.5" x14ac:dyDescent="0.25">
      <c r="B46" s="103"/>
      <c r="C46" s="103"/>
      <c r="D46" s="103"/>
    </row>
    <row r="47" spans="2:4" ht="13.5" x14ac:dyDescent="0.25">
      <c r="B47" s="103"/>
      <c r="C47" s="103"/>
      <c r="D47" s="103"/>
    </row>
    <row r="48" spans="2:4" ht="13.5" x14ac:dyDescent="0.25">
      <c r="B48" s="103"/>
      <c r="C48" s="103"/>
      <c r="D48" s="103"/>
    </row>
    <row r="49" spans="2:4" ht="13.5" x14ac:dyDescent="0.25">
      <c r="B49" s="103"/>
      <c r="C49" s="103"/>
      <c r="D49" s="103"/>
    </row>
    <row r="50" spans="2:4" ht="13.5" x14ac:dyDescent="0.25">
      <c r="B50" s="103"/>
      <c r="C50" s="103"/>
      <c r="D50" s="103"/>
    </row>
    <row r="51" spans="2:4" ht="13.5" x14ac:dyDescent="0.25">
      <c r="B51" s="103"/>
      <c r="C51" s="103"/>
      <c r="D51" s="103"/>
    </row>
    <row r="52" spans="2:4" ht="13.5" x14ac:dyDescent="0.25">
      <c r="B52" s="103"/>
      <c r="C52" s="103"/>
      <c r="D52" s="103"/>
    </row>
    <row r="53" spans="2:4" ht="13.5" x14ac:dyDescent="0.25">
      <c r="B53" s="103"/>
      <c r="C53" s="103"/>
      <c r="D53" s="103"/>
    </row>
    <row r="54" spans="2:4" ht="13.5" x14ac:dyDescent="0.25">
      <c r="B54" s="103"/>
      <c r="C54" s="103"/>
      <c r="D54" s="103"/>
    </row>
    <row r="55" spans="2:4" ht="13.5" x14ac:dyDescent="0.25">
      <c r="B55" s="103"/>
      <c r="C55" s="103"/>
      <c r="D55" s="103"/>
    </row>
    <row r="56" spans="2:4" ht="13.5" x14ac:dyDescent="0.25">
      <c r="B56" s="103"/>
      <c r="C56" s="103"/>
      <c r="D56" s="103"/>
    </row>
    <row r="57" spans="2:4" ht="13.5" x14ac:dyDescent="0.25">
      <c r="B57" s="103"/>
      <c r="C57" s="103"/>
      <c r="D57" s="103"/>
    </row>
    <row r="58" spans="2:4" ht="13.5" x14ac:dyDescent="0.25">
      <c r="B58" s="103" t="s">
        <v>178</v>
      </c>
      <c r="C58" s="103"/>
      <c r="D58" s="103"/>
    </row>
    <row r="59" spans="2:4" ht="13.5" x14ac:dyDescent="0.25">
      <c r="B59" s="103"/>
      <c r="C59" s="103"/>
      <c r="D59" s="103"/>
    </row>
    <row r="60" spans="2:4" ht="13.5" x14ac:dyDescent="0.25">
      <c r="B60" s="103"/>
      <c r="C60" s="103"/>
      <c r="D60" s="103"/>
    </row>
  </sheetData>
  <mergeCells count="1">
    <mergeCell ref="B5:E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H40"/>
  <sheetViews>
    <sheetView zoomScale="70" zoomScaleNormal="70" workbookViewId="0">
      <selection activeCell="F13" sqref="F13"/>
    </sheetView>
  </sheetViews>
  <sheetFormatPr defaultRowHeight="12.75" x14ac:dyDescent="0.2"/>
  <cols>
    <col min="1" max="1" width="22.42578125" customWidth="1"/>
    <col min="2" max="2" width="25.5703125" customWidth="1"/>
    <col min="3" max="3" width="26.28515625" customWidth="1"/>
    <col min="4" max="4" width="26.85546875" customWidth="1"/>
    <col min="5" max="5" width="27" customWidth="1"/>
    <col min="6" max="6" width="28.140625" customWidth="1"/>
    <col min="7" max="7" width="22.28515625" customWidth="1"/>
    <col min="8" max="8" width="14.7109375" customWidth="1"/>
  </cols>
  <sheetData>
    <row r="7" spans="1:8" ht="19.5" thickBot="1" x14ac:dyDescent="0.35">
      <c r="A7" s="30" t="s">
        <v>179</v>
      </c>
      <c r="B7" s="30"/>
      <c r="C7" s="30"/>
      <c r="D7" s="2"/>
      <c r="E7" s="2"/>
      <c r="F7" s="2"/>
    </row>
    <row r="8" spans="1:8" ht="13.5" thickBot="1" x14ac:dyDescent="0.25"/>
    <row r="9" spans="1:8" ht="29.25" thickBot="1" x14ac:dyDescent="0.25">
      <c r="A9" s="137" t="s">
        <v>180</v>
      </c>
      <c r="B9" s="138"/>
      <c r="C9" s="138" t="s">
        <v>181</v>
      </c>
      <c r="D9" s="138" t="s">
        <v>182</v>
      </c>
      <c r="E9" s="138" t="s">
        <v>271</v>
      </c>
      <c r="F9" s="139" t="s">
        <v>183</v>
      </c>
      <c r="G9" s="139" t="s">
        <v>270</v>
      </c>
      <c r="H9" s="181" t="s">
        <v>269</v>
      </c>
    </row>
    <row r="10" spans="1:8" ht="16.5" x14ac:dyDescent="0.2">
      <c r="A10" s="32"/>
      <c r="B10" s="32"/>
      <c r="C10" s="33"/>
      <c r="D10" s="33"/>
      <c r="E10" s="33"/>
      <c r="F10" s="33"/>
      <c r="G10" s="180"/>
      <c r="H10" s="171"/>
    </row>
    <row r="11" spans="1:8" ht="99" x14ac:dyDescent="0.2">
      <c r="A11" s="135" t="s">
        <v>184</v>
      </c>
      <c r="B11" s="34" t="s">
        <v>268</v>
      </c>
      <c r="C11" s="3" t="s">
        <v>185</v>
      </c>
      <c r="D11" s="3" t="s">
        <v>186</v>
      </c>
      <c r="E11" s="3" t="s">
        <v>187</v>
      </c>
      <c r="F11" s="3" t="s">
        <v>188</v>
      </c>
      <c r="G11" s="3" t="s">
        <v>223</v>
      </c>
      <c r="H11" s="171"/>
    </row>
    <row r="12" spans="1:8" ht="16.5" x14ac:dyDescent="0.3">
      <c r="A12" s="170"/>
      <c r="B12" s="169" t="s">
        <v>267</v>
      </c>
      <c r="C12" s="168" t="s">
        <v>237</v>
      </c>
      <c r="D12" s="168" t="s">
        <v>236</v>
      </c>
      <c r="E12" s="178" t="s">
        <v>235</v>
      </c>
      <c r="F12" s="168" t="s">
        <v>234</v>
      </c>
      <c r="G12" s="179" t="s">
        <v>233</v>
      </c>
      <c r="H12" s="166">
        <v>20</v>
      </c>
    </row>
    <row r="13" spans="1:8" ht="115.5" x14ac:dyDescent="0.2">
      <c r="A13" s="135" t="s">
        <v>184</v>
      </c>
      <c r="B13" s="34" t="s">
        <v>266</v>
      </c>
      <c r="C13" s="3" t="s">
        <v>189</v>
      </c>
      <c r="D13" s="3" t="s">
        <v>190</v>
      </c>
      <c r="E13" s="3" t="s">
        <v>191</v>
      </c>
      <c r="F13" s="3" t="s">
        <v>192</v>
      </c>
      <c r="G13" s="3" t="s">
        <v>223</v>
      </c>
      <c r="H13" s="171"/>
    </row>
    <row r="14" spans="1:8" ht="16.5" x14ac:dyDescent="0.3">
      <c r="A14" s="170"/>
      <c r="B14" s="169" t="s">
        <v>265</v>
      </c>
      <c r="C14" s="168" t="s">
        <v>264</v>
      </c>
      <c r="D14" s="168" t="s">
        <v>234</v>
      </c>
      <c r="E14" s="178" t="s">
        <v>263</v>
      </c>
      <c r="F14" s="178" t="s">
        <v>262</v>
      </c>
      <c r="G14" s="177" t="s">
        <v>261</v>
      </c>
      <c r="H14" s="166">
        <v>16</v>
      </c>
    </row>
    <row r="15" spans="1:8" ht="148.5" x14ac:dyDescent="0.2">
      <c r="A15" s="135" t="s">
        <v>184</v>
      </c>
      <c r="B15" s="34" t="s">
        <v>260</v>
      </c>
      <c r="C15" s="3" t="s">
        <v>259</v>
      </c>
      <c r="D15" s="3" t="s">
        <v>193</v>
      </c>
      <c r="E15" s="3" t="s">
        <v>194</v>
      </c>
      <c r="F15" s="3" t="s">
        <v>195</v>
      </c>
      <c r="G15" s="3" t="s">
        <v>223</v>
      </c>
      <c r="H15" s="171"/>
    </row>
    <row r="16" spans="1:8" ht="16.5" x14ac:dyDescent="0.3">
      <c r="A16" s="170"/>
      <c r="B16" s="169" t="s">
        <v>258</v>
      </c>
      <c r="C16" s="175" t="s">
        <v>257</v>
      </c>
      <c r="D16" s="175" t="s">
        <v>256</v>
      </c>
      <c r="E16" s="175" t="s">
        <v>255</v>
      </c>
      <c r="F16" s="175" t="s">
        <v>254</v>
      </c>
      <c r="G16" s="174" t="s">
        <v>253</v>
      </c>
      <c r="H16" s="173" t="s">
        <v>252</v>
      </c>
    </row>
    <row r="17" spans="1:8" ht="136.5" customHeight="1" x14ac:dyDescent="0.2">
      <c r="A17" s="165" t="s">
        <v>184</v>
      </c>
      <c r="B17" s="164" t="s">
        <v>251</v>
      </c>
      <c r="C17" s="163" t="s">
        <v>250</v>
      </c>
      <c r="D17" s="163" t="s">
        <v>249</v>
      </c>
      <c r="E17" s="163" t="s">
        <v>248</v>
      </c>
      <c r="F17" s="163" t="s">
        <v>247</v>
      </c>
      <c r="G17" s="163" t="s">
        <v>211</v>
      </c>
      <c r="H17" s="163"/>
    </row>
    <row r="18" spans="1:8" ht="18.75" customHeight="1" x14ac:dyDescent="0.2">
      <c r="A18" s="160"/>
      <c r="B18" s="160" t="s">
        <v>246</v>
      </c>
      <c r="C18" s="160">
        <v>4</v>
      </c>
      <c r="D18" s="160">
        <v>3</v>
      </c>
      <c r="E18" s="160">
        <v>2</v>
      </c>
      <c r="F18" s="160">
        <v>1</v>
      </c>
      <c r="G18" s="160">
        <v>0</v>
      </c>
      <c r="H18" s="160">
        <v>4</v>
      </c>
    </row>
    <row r="19" spans="1:8" ht="99" x14ac:dyDescent="0.2">
      <c r="A19" s="135" t="s">
        <v>196</v>
      </c>
      <c r="B19" s="34" t="s">
        <v>245</v>
      </c>
      <c r="C19" s="3" t="s">
        <v>185</v>
      </c>
      <c r="D19" s="3" t="s">
        <v>186</v>
      </c>
      <c r="E19" s="3" t="s">
        <v>187</v>
      </c>
      <c r="F19" s="3" t="s">
        <v>188</v>
      </c>
      <c r="G19" s="3" t="s">
        <v>223</v>
      </c>
      <c r="H19" s="171"/>
    </row>
    <row r="20" spans="1:8" ht="16.5" x14ac:dyDescent="0.3">
      <c r="A20" s="170"/>
      <c r="B20" s="169" t="s">
        <v>244</v>
      </c>
      <c r="C20" s="182" t="s">
        <v>218</v>
      </c>
      <c r="D20" s="175" t="s">
        <v>225</v>
      </c>
      <c r="E20" s="175" t="s">
        <v>272</v>
      </c>
      <c r="F20" s="175" t="s">
        <v>257</v>
      </c>
      <c r="G20" s="174" t="s">
        <v>261</v>
      </c>
      <c r="H20" s="173" t="s">
        <v>274</v>
      </c>
    </row>
    <row r="21" spans="1:8" ht="66" x14ac:dyDescent="0.2">
      <c r="A21" s="135" t="s">
        <v>196</v>
      </c>
      <c r="B21" s="34" t="s">
        <v>243</v>
      </c>
      <c r="C21" s="3" t="s">
        <v>197</v>
      </c>
      <c r="D21" s="3" t="s">
        <v>198</v>
      </c>
      <c r="E21" s="3" t="s">
        <v>199</v>
      </c>
      <c r="F21" s="3" t="s">
        <v>200</v>
      </c>
      <c r="G21" s="3" t="s">
        <v>223</v>
      </c>
      <c r="H21" s="171"/>
    </row>
    <row r="22" spans="1:8" ht="17.25" customHeight="1" x14ac:dyDescent="0.3">
      <c r="A22" s="170"/>
      <c r="B22" s="169" t="s">
        <v>242</v>
      </c>
      <c r="C22" s="175" t="s">
        <v>237</v>
      </c>
      <c r="D22" s="175" t="s">
        <v>236</v>
      </c>
      <c r="E22" s="175" t="s">
        <v>235</v>
      </c>
      <c r="F22" s="175" t="s">
        <v>234</v>
      </c>
      <c r="G22" s="174" t="s">
        <v>233</v>
      </c>
      <c r="H22" s="173" t="s">
        <v>252</v>
      </c>
    </row>
    <row r="23" spans="1:8" ht="99" x14ac:dyDescent="0.2">
      <c r="A23" s="183" t="s">
        <v>196</v>
      </c>
      <c r="B23" s="186" t="s">
        <v>277</v>
      </c>
      <c r="C23" s="3" t="s">
        <v>278</v>
      </c>
      <c r="D23" s="3" t="s">
        <v>279</v>
      </c>
      <c r="E23" s="3" t="s">
        <v>286</v>
      </c>
      <c r="F23" s="3" t="s">
        <v>280</v>
      </c>
      <c r="G23" s="3" t="s">
        <v>223</v>
      </c>
      <c r="H23" s="171"/>
    </row>
    <row r="24" spans="1:8" ht="17.25" customHeight="1" x14ac:dyDescent="0.3">
      <c r="A24" s="170"/>
      <c r="B24" s="169" t="s">
        <v>281</v>
      </c>
      <c r="C24" s="178" t="s">
        <v>257</v>
      </c>
      <c r="D24" s="168">
        <v>8</v>
      </c>
      <c r="E24" s="168">
        <v>7</v>
      </c>
      <c r="F24" s="168">
        <v>6</v>
      </c>
      <c r="G24" s="172" t="s">
        <v>253</v>
      </c>
      <c r="H24" s="166">
        <v>10</v>
      </c>
    </row>
    <row r="25" spans="1:8" ht="99" x14ac:dyDescent="0.2">
      <c r="A25" s="183" t="s">
        <v>196</v>
      </c>
      <c r="B25" s="186" t="s">
        <v>282</v>
      </c>
      <c r="C25" s="3" t="s">
        <v>284</v>
      </c>
      <c r="D25" s="3" t="s">
        <v>285</v>
      </c>
      <c r="E25" s="3" t="s">
        <v>287</v>
      </c>
      <c r="F25" s="3" t="s">
        <v>288</v>
      </c>
      <c r="G25" s="3" t="s">
        <v>223</v>
      </c>
      <c r="H25" s="171"/>
    </row>
    <row r="26" spans="1:8" ht="17.25" customHeight="1" x14ac:dyDescent="0.3">
      <c r="A26" s="170"/>
      <c r="B26" s="185" t="s">
        <v>289</v>
      </c>
      <c r="C26" s="168">
        <v>6</v>
      </c>
      <c r="D26" s="168">
        <v>5</v>
      </c>
      <c r="E26" s="168">
        <v>4</v>
      </c>
      <c r="F26" s="168">
        <v>3</v>
      </c>
      <c r="G26" s="184" t="s">
        <v>283</v>
      </c>
      <c r="H26" s="166">
        <v>6</v>
      </c>
    </row>
    <row r="27" spans="1:8" ht="99" x14ac:dyDescent="0.2">
      <c r="A27" s="135" t="s">
        <v>196</v>
      </c>
      <c r="B27" s="186" t="s">
        <v>290</v>
      </c>
      <c r="C27" s="3" t="s">
        <v>291</v>
      </c>
      <c r="D27" s="3" t="s">
        <v>292</v>
      </c>
      <c r="E27" s="3" t="s">
        <v>293</v>
      </c>
      <c r="F27" s="3" t="s">
        <v>294</v>
      </c>
      <c r="G27" s="3" t="s">
        <v>223</v>
      </c>
      <c r="H27" s="171"/>
    </row>
    <row r="28" spans="1:8" ht="16.5" x14ac:dyDescent="0.3">
      <c r="A28" s="170"/>
      <c r="B28" s="169" t="s">
        <v>295</v>
      </c>
      <c r="C28" s="178" t="s">
        <v>257</v>
      </c>
      <c r="D28" s="168">
        <v>8</v>
      </c>
      <c r="E28" s="168">
        <v>7</v>
      </c>
      <c r="F28" s="168">
        <v>6</v>
      </c>
      <c r="G28" s="172" t="s">
        <v>253</v>
      </c>
      <c r="H28" s="166">
        <v>10</v>
      </c>
    </row>
    <row r="29" spans="1:8" ht="99" x14ac:dyDescent="0.2">
      <c r="A29" s="135" t="s">
        <v>196</v>
      </c>
      <c r="B29" s="34" t="s">
        <v>241</v>
      </c>
      <c r="C29" s="3" t="s">
        <v>185</v>
      </c>
      <c r="D29" s="3" t="s">
        <v>186</v>
      </c>
      <c r="E29" s="3" t="s">
        <v>187</v>
      </c>
      <c r="F29" s="3" t="s">
        <v>188</v>
      </c>
      <c r="G29" s="3" t="s">
        <v>223</v>
      </c>
      <c r="H29" s="171"/>
    </row>
    <row r="30" spans="1:8" ht="16.5" x14ac:dyDescent="0.3">
      <c r="A30" s="170"/>
      <c r="B30" s="169" t="s">
        <v>240</v>
      </c>
      <c r="C30" s="175" t="s">
        <v>237</v>
      </c>
      <c r="D30" s="175" t="s">
        <v>236</v>
      </c>
      <c r="E30" s="175" t="s">
        <v>235</v>
      </c>
      <c r="F30" s="175" t="s">
        <v>234</v>
      </c>
      <c r="G30" s="174" t="s">
        <v>233</v>
      </c>
      <c r="H30" s="173">
        <v>20</v>
      </c>
    </row>
    <row r="31" spans="1:8" ht="66" x14ac:dyDescent="0.2">
      <c r="A31" s="136" t="s">
        <v>196</v>
      </c>
      <c r="B31" s="36" t="s">
        <v>273</v>
      </c>
      <c r="C31" s="31" t="s">
        <v>239</v>
      </c>
      <c r="D31" s="31" t="s">
        <v>198</v>
      </c>
      <c r="E31" s="31" t="s">
        <v>199</v>
      </c>
      <c r="F31" s="31" t="s">
        <v>200</v>
      </c>
      <c r="G31" s="3" t="s">
        <v>223</v>
      </c>
      <c r="H31" s="171"/>
    </row>
    <row r="32" spans="1:8" ht="16.5" x14ac:dyDescent="0.3">
      <c r="A32" s="170"/>
      <c r="B32" s="176" t="s">
        <v>238</v>
      </c>
      <c r="C32" s="175" t="s">
        <v>237</v>
      </c>
      <c r="D32" s="175" t="s">
        <v>236</v>
      </c>
      <c r="E32" s="175" t="s">
        <v>235</v>
      </c>
      <c r="F32" s="175" t="s">
        <v>234</v>
      </c>
      <c r="G32" s="174" t="s">
        <v>233</v>
      </c>
      <c r="H32" s="173">
        <v>20</v>
      </c>
    </row>
    <row r="33" spans="1:8" ht="264" x14ac:dyDescent="0.2">
      <c r="A33" s="165" t="s">
        <v>196</v>
      </c>
      <c r="B33" s="164" t="s">
        <v>216</v>
      </c>
      <c r="C33" s="163" t="s">
        <v>232</v>
      </c>
      <c r="D33" s="163" t="s">
        <v>231</v>
      </c>
      <c r="E33" s="163" t="s">
        <v>230</v>
      </c>
      <c r="F33" s="163" t="s">
        <v>229</v>
      </c>
      <c r="G33" s="163" t="s">
        <v>211</v>
      </c>
      <c r="H33" s="163"/>
    </row>
    <row r="34" spans="1:8" ht="14.25" x14ac:dyDescent="0.2">
      <c r="A34" s="160"/>
      <c r="B34" s="160" t="s">
        <v>210</v>
      </c>
      <c r="C34" s="160">
        <v>4</v>
      </c>
      <c r="D34" s="160">
        <v>3</v>
      </c>
      <c r="E34" s="160">
        <v>2</v>
      </c>
      <c r="F34" s="160">
        <v>1</v>
      </c>
      <c r="G34" s="160">
        <v>0</v>
      </c>
      <c r="H34" s="160">
        <v>4</v>
      </c>
    </row>
    <row r="35" spans="1:8" ht="82.5" x14ac:dyDescent="0.2">
      <c r="A35" s="135" t="s">
        <v>201</v>
      </c>
      <c r="B35" s="35" t="s">
        <v>228</v>
      </c>
      <c r="C35" s="3" t="s">
        <v>202</v>
      </c>
      <c r="D35" s="3" t="s">
        <v>203</v>
      </c>
      <c r="E35" s="3" t="s">
        <v>204</v>
      </c>
      <c r="F35" s="3" t="s">
        <v>205</v>
      </c>
      <c r="G35" s="3" t="s">
        <v>223</v>
      </c>
      <c r="H35" s="171"/>
    </row>
    <row r="36" spans="1:8" ht="16.5" x14ac:dyDescent="0.3">
      <c r="A36" s="170"/>
      <c r="B36" s="169" t="s">
        <v>276</v>
      </c>
      <c r="C36" s="168" t="s">
        <v>227</v>
      </c>
      <c r="D36" s="168" t="s">
        <v>226</v>
      </c>
      <c r="E36" s="168" t="s">
        <v>218</v>
      </c>
      <c r="F36" s="168" t="s">
        <v>225</v>
      </c>
      <c r="G36" s="172" t="s">
        <v>224</v>
      </c>
      <c r="H36" s="166">
        <v>21</v>
      </c>
    </row>
    <row r="37" spans="1:8" ht="148.5" x14ac:dyDescent="0.2">
      <c r="A37" s="135" t="s">
        <v>201</v>
      </c>
      <c r="B37" s="35" t="s">
        <v>275</v>
      </c>
      <c r="C37" s="3" t="s">
        <v>206</v>
      </c>
      <c r="D37" s="3" t="s">
        <v>207</v>
      </c>
      <c r="E37" s="3" t="s">
        <v>208</v>
      </c>
      <c r="F37" s="3" t="s">
        <v>209</v>
      </c>
      <c r="G37" s="3" t="s">
        <v>223</v>
      </c>
      <c r="H37" s="171"/>
    </row>
    <row r="38" spans="1:8" ht="16.5" x14ac:dyDescent="0.3">
      <c r="A38" s="170"/>
      <c r="B38" s="169" t="s">
        <v>222</v>
      </c>
      <c r="C38" s="168" t="s">
        <v>221</v>
      </c>
      <c r="D38" s="168" t="s">
        <v>220</v>
      </c>
      <c r="E38" s="168" t="s">
        <v>219</v>
      </c>
      <c r="F38" s="168" t="s">
        <v>218</v>
      </c>
      <c r="G38" s="167" t="s">
        <v>217</v>
      </c>
      <c r="H38" s="166">
        <v>25</v>
      </c>
    </row>
    <row r="39" spans="1:8" ht="222.75" customHeight="1" x14ac:dyDescent="0.2">
      <c r="A39" s="165" t="s">
        <v>201</v>
      </c>
      <c r="B39" s="164" t="s">
        <v>216</v>
      </c>
      <c r="C39" s="163" t="s">
        <v>215</v>
      </c>
      <c r="D39" s="163" t="s">
        <v>214</v>
      </c>
      <c r="E39" s="163" t="s">
        <v>213</v>
      </c>
      <c r="F39" s="163" t="s">
        <v>212</v>
      </c>
      <c r="G39" s="163" t="s">
        <v>211</v>
      </c>
      <c r="H39" s="163"/>
    </row>
    <row r="40" spans="1:8" ht="14.25" x14ac:dyDescent="0.2">
      <c r="A40" s="162"/>
      <c r="B40" s="161" t="s">
        <v>210</v>
      </c>
      <c r="C40" s="160">
        <v>4</v>
      </c>
      <c r="D40" s="160">
        <v>3</v>
      </c>
      <c r="E40" s="160">
        <v>2</v>
      </c>
      <c r="F40" s="160">
        <v>1</v>
      </c>
      <c r="G40" s="160">
        <v>0</v>
      </c>
      <c r="H40" s="160">
        <v>4</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F883F57245246A7747A9329048B46" ma:contentTypeVersion="13" ma:contentTypeDescription="Create a new document." ma:contentTypeScope="" ma:versionID="4a18633c8c87d8b25a00e24a48c0d837">
  <xsd:schema xmlns:xsd="http://www.w3.org/2001/XMLSchema" xmlns:xs="http://www.w3.org/2001/XMLSchema" xmlns:p="http://schemas.microsoft.com/office/2006/metadata/properties" xmlns:ns2="b8820432-3450-4e09-b17f-565094e588be" xmlns:ns3="b7b956fb-0613-46b7-a92d-14c47de7bd00" targetNamespace="http://schemas.microsoft.com/office/2006/metadata/properties" ma:root="true" ma:fieldsID="3b67a7ae6c5e21e3d0ce954eaed5bb81" ns2:_="" ns3:_="">
    <xsd:import namespace="b8820432-3450-4e09-b17f-565094e588be"/>
    <xsd:import namespace="b7b956fb-0613-46b7-a92d-14c47de7bd0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20432-3450-4e09-b17f-565094e58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Comments" ma:index="18"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b956fb-0613-46b7-a92d-14c47de7bd00" elementFormDefault="qualified">
    <xsd:import namespace="http://schemas.microsoft.com/office/2006/documentManagement/types"/>
    <xsd:import namespace="http://schemas.microsoft.com/office/infopath/2007/PartnerControls"/>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s xmlns="b8820432-3450-4e09-b17f-565094e588b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257B21-C0DF-4850-BC3A-118AFE5BBD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820432-3450-4e09-b17f-565094e588be"/>
    <ds:schemaRef ds:uri="b7b956fb-0613-46b7-a92d-14c47de7bd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D35B87-F77E-4E79-998C-B87A6B6BBB70}">
  <ds:schemaRefs>
    <ds:schemaRef ds:uri="http://purl.org/dc/elements/1.1/"/>
    <ds:schemaRef ds:uri="http://schemas.microsoft.com/office/2006/metadata/properties"/>
    <ds:schemaRef ds:uri="http://schemas.openxmlformats.org/package/2006/metadata/core-properties"/>
    <ds:schemaRef ds:uri="b7b956fb-0613-46b7-a92d-14c47de7bd00"/>
    <ds:schemaRef ds:uri="http://purl.org/dc/terms/"/>
    <ds:schemaRef ds:uri="http://schemas.microsoft.com/office/2006/documentManagement/types"/>
    <ds:schemaRef ds:uri="http://www.w3.org/XML/1998/namespace"/>
    <ds:schemaRef ds:uri="http://purl.org/dc/dcmitype/"/>
    <ds:schemaRef ds:uri="http://schemas.microsoft.com/office/infopath/2007/PartnerControls"/>
    <ds:schemaRef ds:uri="b8820432-3450-4e09-b17f-565094e588be"/>
  </ds:schemaRefs>
</ds:datastoreItem>
</file>

<file path=customXml/itemProps3.xml><?xml version="1.0" encoding="utf-8"?>
<ds:datastoreItem xmlns:ds="http://schemas.openxmlformats.org/officeDocument/2006/customXml" ds:itemID="{B3DA72A0-5231-48AC-BF84-45588037A6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7</vt:i4>
      </vt:variant>
    </vt:vector>
  </HeadingPairs>
  <TitlesOfParts>
    <vt:vector size="22" baseType="lpstr">
      <vt:lpstr>Menu</vt:lpstr>
      <vt:lpstr>Project Instructions</vt:lpstr>
      <vt:lpstr>March Transactions</vt:lpstr>
      <vt:lpstr>Chart of Accounts</vt:lpstr>
      <vt:lpstr>1 - Journal Entries</vt:lpstr>
      <vt:lpstr>2 - General Ledger</vt:lpstr>
      <vt:lpstr>3 - Trial Balance</vt:lpstr>
      <vt:lpstr>4&amp;5 Adjusting Entries</vt:lpstr>
      <vt:lpstr>6 - Adjusted TB</vt:lpstr>
      <vt:lpstr>7 - Financial Statements</vt:lpstr>
      <vt:lpstr>8&amp;9- Closing Entries</vt:lpstr>
      <vt:lpstr>10- Post Closing Trial Balance</vt:lpstr>
      <vt:lpstr>11- Ratios</vt:lpstr>
      <vt:lpstr>12- Interpretation of Ratios</vt:lpstr>
      <vt:lpstr>Grading Rubric (2)</vt:lpstr>
      <vt:lpstr>'1 - Journal Entries'!Print_Area</vt:lpstr>
      <vt:lpstr>'10- Post Closing Trial Balance'!Print_Area</vt:lpstr>
      <vt:lpstr>'3 - Trial Balance'!Print_Area</vt:lpstr>
      <vt:lpstr>'4&amp;5 Adjusting Entries'!Print_Area</vt:lpstr>
      <vt:lpstr>'6 - Adjusted TB'!Print_Area</vt:lpstr>
      <vt:lpstr>'8&amp;9- Closing Entries'!Print_Area</vt:lpstr>
      <vt:lpstr>'Project Instructions'!Print_Area</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Vicki Jobst</dc:creator>
  <cp:lastModifiedBy>Simon</cp:lastModifiedBy>
  <cp:revision/>
  <dcterms:created xsi:type="dcterms:W3CDTF">2001-11-27T19:05:24Z</dcterms:created>
  <dcterms:modified xsi:type="dcterms:W3CDTF">2019-04-05T18:55:35Z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0x0101006B0F883F57245246A7747A9329048B46</vt:lpwstr>
  </property>
</Properties>
</file>